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comments2.xml" ContentType="application/vnd.openxmlformats-officedocument.spreadsheetml.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330"/>
  <workbookPr/>
  <mc:AlternateContent xmlns:mc="http://schemas.openxmlformats.org/markup-compatibility/2006">
    <mc:Choice Requires="x15">
      <x15ac:absPath xmlns:x15ac="http://schemas.microsoft.com/office/spreadsheetml/2010/11/ac" url="C:\Users\csarm\OneDrive\Escritorio\"/>
    </mc:Choice>
  </mc:AlternateContent>
  <xr:revisionPtr revIDLastSave="0" documentId="13_ncr:1_{D6A0C0F0-4C72-4D32-90C2-9FA3B1AEB971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PORTADA" sheetId="2" r:id="rId1"/>
    <sheet name="CALENDARIO" sheetId="4" r:id="rId2"/>
    <sheet name="JUGADORES" sheetId="1" r:id="rId3"/>
    <sheet name="PLIEGUES" sheetId="16" r:id="rId4"/>
    <sheet name="MICROCICLO" sheetId="19" r:id="rId5"/>
    <sheet name="TAREAS" sheetId="18" r:id="rId6"/>
    <sheet name="RPE" sheetId="14" r:id="rId7"/>
    <sheet name="WELLNESS" sheetId="17" r:id="rId8"/>
    <sheet name="MATERIALES" sheetId="11" r:id="rId9"/>
    <sheet name="CONTROL MINUTOS" sheetId="13" r:id="rId10"/>
    <sheet name="REGISTRO LESIONES" sheetId="8" r:id="rId11"/>
  </sheets>
  <definedNames>
    <definedName name="_xlnm._FilterDatabase" localSheetId="2" hidden="1">JUGADORES!$B$2:$I$27</definedName>
    <definedName name="_xlnm._FilterDatabase" localSheetId="10" hidden="1">'REGISTRO LESIONES'!$B$2:$N$3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23" i="18" l="1"/>
  <c r="K3" i="8" l="1"/>
  <c r="J12" i="16" l="1"/>
  <c r="K12" i="16" s="1"/>
  <c r="J20" i="16"/>
  <c r="K20" i="16" s="1"/>
  <c r="J28" i="16"/>
  <c r="K28" i="16" s="1"/>
  <c r="I6" i="16"/>
  <c r="J6" i="16" s="1"/>
  <c r="K6" i="16" s="1"/>
  <c r="I7" i="16"/>
  <c r="J7" i="16" s="1"/>
  <c r="K7" i="16" s="1"/>
  <c r="I8" i="16"/>
  <c r="J8" i="16" s="1"/>
  <c r="K8" i="16" s="1"/>
  <c r="I9" i="16"/>
  <c r="J9" i="16" s="1"/>
  <c r="K9" i="16" s="1"/>
  <c r="I10" i="16"/>
  <c r="J10" i="16" s="1"/>
  <c r="K10" i="16" s="1"/>
  <c r="I11" i="16"/>
  <c r="J11" i="16" s="1"/>
  <c r="K11" i="16" s="1"/>
  <c r="I12" i="16"/>
  <c r="I13" i="16"/>
  <c r="J13" i="16" s="1"/>
  <c r="K13" i="16" s="1"/>
  <c r="I14" i="16"/>
  <c r="J14" i="16" s="1"/>
  <c r="K14" i="16" s="1"/>
  <c r="I15" i="16"/>
  <c r="J15" i="16" s="1"/>
  <c r="K15" i="16" s="1"/>
  <c r="I16" i="16"/>
  <c r="J16" i="16" s="1"/>
  <c r="K16" i="16" s="1"/>
  <c r="I17" i="16"/>
  <c r="J17" i="16" s="1"/>
  <c r="K17" i="16" s="1"/>
  <c r="I18" i="16"/>
  <c r="J18" i="16" s="1"/>
  <c r="K18" i="16" s="1"/>
  <c r="I19" i="16"/>
  <c r="J19" i="16" s="1"/>
  <c r="K19" i="16" s="1"/>
  <c r="I20" i="16"/>
  <c r="I21" i="16"/>
  <c r="J21" i="16" s="1"/>
  <c r="K21" i="16" s="1"/>
  <c r="I22" i="16"/>
  <c r="J22" i="16" s="1"/>
  <c r="K22" i="16" s="1"/>
  <c r="I23" i="16"/>
  <c r="J23" i="16" s="1"/>
  <c r="K23" i="16" s="1"/>
  <c r="I24" i="16"/>
  <c r="J24" i="16" s="1"/>
  <c r="K24" i="16" s="1"/>
  <c r="I25" i="16"/>
  <c r="J25" i="16" s="1"/>
  <c r="K25" i="16" s="1"/>
  <c r="I26" i="16"/>
  <c r="J26" i="16" s="1"/>
  <c r="K26" i="16" s="1"/>
  <c r="I27" i="16"/>
  <c r="J27" i="16" s="1"/>
  <c r="K27" i="16" s="1"/>
  <c r="I28" i="16"/>
  <c r="I5" i="16"/>
  <c r="J5" i="16" s="1"/>
  <c r="K5" i="16" s="1"/>
  <c r="C36" i="17"/>
  <c r="C2" i="4"/>
  <c r="C4" i="4" s="1"/>
  <c r="C6" i="4" s="1"/>
  <c r="AM3" i="4"/>
  <c r="AM4" i="4"/>
  <c r="AK5" i="4"/>
  <c r="AM5" i="4"/>
  <c r="AK6" i="4"/>
  <c r="AM6" i="4"/>
  <c r="AK7" i="4"/>
  <c r="AM7" i="4"/>
  <c r="AK8" i="4"/>
  <c r="AM8" i="4"/>
  <c r="AK9" i="4"/>
  <c r="AM9" i="4"/>
  <c r="AK10" i="4"/>
  <c r="AM10" i="4"/>
  <c r="AK11" i="4"/>
  <c r="AM11" i="4"/>
  <c r="AK12" i="4"/>
  <c r="AM12" i="4"/>
  <c r="AK13" i="4"/>
  <c r="AM13" i="4"/>
  <c r="AK14" i="4"/>
  <c r="AM14" i="4"/>
  <c r="AK15" i="4"/>
  <c r="AK16" i="4"/>
  <c r="AK17" i="4"/>
  <c r="AK18" i="4"/>
  <c r="AK19" i="4"/>
  <c r="AK20" i="4"/>
  <c r="AK21" i="4"/>
  <c r="AK22" i="4"/>
  <c r="AK23" i="4"/>
  <c r="AK24" i="4"/>
  <c r="AK25" i="4"/>
  <c r="AK26" i="4"/>
  <c r="AK27" i="4"/>
  <c r="AK28" i="4"/>
  <c r="AK29" i="4"/>
  <c r="AK30" i="4"/>
  <c r="AK31" i="4"/>
  <c r="AK32" i="4"/>
  <c r="AK33" i="4"/>
  <c r="AK34" i="4"/>
  <c r="AK35" i="4"/>
  <c r="AK36" i="4"/>
  <c r="AK37" i="4"/>
  <c r="S31" i="4" l="1"/>
  <c r="Y31" i="4" s="1"/>
  <c r="S22" i="4"/>
  <c r="S24" i="4" s="1"/>
  <c r="T24" i="4" s="1"/>
  <c r="S13" i="4"/>
  <c r="S15" i="4" s="1"/>
  <c r="K22" i="4"/>
  <c r="Q22" i="4" s="1"/>
  <c r="S4" i="4"/>
  <c r="Y4" i="4" s="1"/>
  <c r="C31" i="4"/>
  <c r="C22" i="4"/>
  <c r="I22" i="4" s="1"/>
  <c r="K4" i="4"/>
  <c r="Q4" i="4" s="1"/>
  <c r="K31" i="4"/>
  <c r="K33" i="4" s="1"/>
  <c r="K32" i="4" s="1"/>
  <c r="K13" i="4"/>
  <c r="C13" i="4"/>
  <c r="S33" i="4"/>
  <c r="S32" i="4" s="1"/>
  <c r="Y22" i="4"/>
  <c r="S6" i="4"/>
  <c r="T23" i="4"/>
  <c r="U24" i="4"/>
  <c r="S23" i="4"/>
  <c r="I4" i="4"/>
  <c r="Q13" i="4"/>
  <c r="K15" i="4"/>
  <c r="C5" i="4"/>
  <c r="D6" i="4"/>
  <c r="L33" i="4" l="1"/>
  <c r="Q31" i="4"/>
  <c r="K6" i="4"/>
  <c r="K5" i="4" s="1"/>
  <c r="C15" i="4"/>
  <c r="I13" i="4"/>
  <c r="T15" i="4"/>
  <c r="S14" i="4"/>
  <c r="I31" i="4"/>
  <c r="C33" i="4"/>
  <c r="T33" i="4"/>
  <c r="K24" i="4"/>
  <c r="C24" i="4"/>
  <c r="Y13" i="4"/>
  <c r="T6" i="4"/>
  <c r="S5" i="4"/>
  <c r="M33" i="4"/>
  <c r="L32" i="4"/>
  <c r="K14" i="4"/>
  <c r="L15" i="4"/>
  <c r="U23" i="4"/>
  <c r="V24" i="4"/>
  <c r="D5" i="4"/>
  <c r="E6" i="4"/>
  <c r="L6" i="4" l="1"/>
  <c r="L5" i="4" s="1"/>
  <c r="T14" i="4"/>
  <c r="U15" i="4"/>
  <c r="M6" i="4"/>
  <c r="M5" i="4" s="1"/>
  <c r="D24" i="4"/>
  <c r="C23" i="4"/>
  <c r="C14" i="4"/>
  <c r="D15" i="4"/>
  <c r="T32" i="4"/>
  <c r="U33" i="4"/>
  <c r="C32" i="4"/>
  <c r="D33" i="4"/>
  <c r="L24" i="4"/>
  <c r="K23" i="4"/>
  <c r="M32" i="4"/>
  <c r="N33" i="4"/>
  <c r="T5" i="4"/>
  <c r="U6" i="4"/>
  <c r="V23" i="4"/>
  <c r="W24" i="4"/>
  <c r="F6" i="4"/>
  <c r="E5" i="4"/>
  <c r="L14" i="4"/>
  <c r="M15" i="4"/>
  <c r="N6" i="4" l="1"/>
  <c r="M24" i="4"/>
  <c r="L23" i="4"/>
  <c r="E24" i="4"/>
  <c r="D23" i="4"/>
  <c r="D14" i="4"/>
  <c r="E15" i="4"/>
  <c r="U14" i="4"/>
  <c r="V15" i="4"/>
  <c r="D32" i="4"/>
  <c r="E33" i="4"/>
  <c r="U32" i="4"/>
  <c r="V33" i="4"/>
  <c r="U5" i="4"/>
  <c r="V6" i="4"/>
  <c r="N32" i="4"/>
  <c r="O33" i="4"/>
  <c r="F5" i="4"/>
  <c r="G6" i="4"/>
  <c r="M14" i="4"/>
  <c r="N15" i="4"/>
  <c r="O6" i="4"/>
  <c r="N5" i="4"/>
  <c r="X24" i="4"/>
  <c r="W23" i="4"/>
  <c r="V14" i="4" l="1"/>
  <c r="W15" i="4"/>
  <c r="F33" i="4"/>
  <c r="E32" i="4"/>
  <c r="E14" i="4"/>
  <c r="F15" i="4"/>
  <c r="V32" i="4"/>
  <c r="W33" i="4"/>
  <c r="E23" i="4"/>
  <c r="F24" i="4"/>
  <c r="M23" i="4"/>
  <c r="N24" i="4"/>
  <c r="O32" i="4"/>
  <c r="P33" i="4"/>
  <c r="W6" i="4"/>
  <c r="V5" i="4"/>
  <c r="O15" i="4"/>
  <c r="N14" i="4"/>
  <c r="X23" i="4"/>
  <c r="Y24" i="4"/>
  <c r="O5" i="4"/>
  <c r="P6" i="4"/>
  <c r="G5" i="4"/>
  <c r="H6" i="4"/>
  <c r="W32" i="4" l="1"/>
  <c r="X33" i="4"/>
  <c r="F32" i="4"/>
  <c r="G33" i="4"/>
  <c r="G24" i="4"/>
  <c r="F23" i="4"/>
  <c r="F14" i="4"/>
  <c r="G15" i="4"/>
  <c r="X15" i="4"/>
  <c r="W14" i="4"/>
  <c r="O24" i="4"/>
  <c r="N23" i="4"/>
  <c r="X6" i="4"/>
  <c r="W5" i="4"/>
  <c r="P32" i="4"/>
  <c r="Q33" i="4"/>
  <c r="O14" i="4"/>
  <c r="P15" i="4"/>
  <c r="P5" i="4"/>
  <c r="Q6" i="4"/>
  <c r="S25" i="4"/>
  <c r="T25" i="4" s="1"/>
  <c r="U25" i="4" s="1"/>
  <c r="V25" i="4" s="1"/>
  <c r="W25" i="4" s="1"/>
  <c r="X25" i="4" s="1"/>
  <c r="Y25" i="4" s="1"/>
  <c r="S26" i="4" s="1"/>
  <c r="T26" i="4" s="1"/>
  <c r="U26" i="4" s="1"/>
  <c r="V26" i="4" s="1"/>
  <c r="W26" i="4" s="1"/>
  <c r="X26" i="4" s="1"/>
  <c r="Y26" i="4" s="1"/>
  <c r="S27" i="4" s="1"/>
  <c r="T27" i="4" s="1"/>
  <c r="U27" i="4" s="1"/>
  <c r="V27" i="4" s="1"/>
  <c r="W27" i="4" s="1"/>
  <c r="X27" i="4" s="1"/>
  <c r="Y27" i="4" s="1"/>
  <c r="S28" i="4" s="1"/>
  <c r="T28" i="4" s="1"/>
  <c r="U28" i="4" s="1"/>
  <c r="V28" i="4" s="1"/>
  <c r="W28" i="4" s="1"/>
  <c r="X28" i="4" s="1"/>
  <c r="Y28" i="4" s="1"/>
  <c r="S29" i="4" s="1"/>
  <c r="T29" i="4" s="1"/>
  <c r="U29" i="4" s="1"/>
  <c r="V29" i="4" s="1"/>
  <c r="W29" i="4" s="1"/>
  <c r="X29" i="4" s="1"/>
  <c r="Y29" i="4" s="1"/>
  <c r="Y23" i="4"/>
  <c r="Z24" i="4"/>
  <c r="Z25" i="4" s="1"/>
  <c r="Z26" i="4" s="1"/>
  <c r="Z27" i="4" s="1"/>
  <c r="Z28" i="4" s="1"/>
  <c r="Z29" i="4" s="1"/>
  <c r="H5" i="4"/>
  <c r="I6" i="4"/>
  <c r="O23" i="4" l="1"/>
  <c r="P24" i="4"/>
  <c r="X32" i="4"/>
  <c r="Y33" i="4"/>
  <c r="G14" i="4"/>
  <c r="H15" i="4"/>
  <c r="G32" i="4"/>
  <c r="H33" i="4"/>
  <c r="Y15" i="4"/>
  <c r="X14" i="4"/>
  <c r="H24" i="4"/>
  <c r="G23" i="4"/>
  <c r="R33" i="4"/>
  <c r="R34" i="4" s="1"/>
  <c r="R35" i="4" s="1"/>
  <c r="R36" i="4" s="1"/>
  <c r="R37" i="4" s="1"/>
  <c r="R38" i="4" s="1"/>
  <c r="Q32" i="4"/>
  <c r="K34" i="4"/>
  <c r="L34" i="4" s="1"/>
  <c r="M34" i="4" s="1"/>
  <c r="N34" i="4" s="1"/>
  <c r="O34" i="4" s="1"/>
  <c r="P34" i="4" s="1"/>
  <c r="Q34" i="4" s="1"/>
  <c r="K35" i="4" s="1"/>
  <c r="L35" i="4" s="1"/>
  <c r="M35" i="4" s="1"/>
  <c r="N35" i="4" s="1"/>
  <c r="O35" i="4" s="1"/>
  <c r="P35" i="4" s="1"/>
  <c r="Q35" i="4" s="1"/>
  <c r="K36" i="4" s="1"/>
  <c r="L36" i="4" s="1"/>
  <c r="M36" i="4" s="1"/>
  <c r="N36" i="4" s="1"/>
  <c r="O36" i="4" s="1"/>
  <c r="P36" i="4" s="1"/>
  <c r="Q36" i="4" s="1"/>
  <c r="K37" i="4" s="1"/>
  <c r="L37" i="4" s="1"/>
  <c r="M37" i="4" s="1"/>
  <c r="N37" i="4" s="1"/>
  <c r="O37" i="4" s="1"/>
  <c r="P37" i="4" s="1"/>
  <c r="Q37" i="4" s="1"/>
  <c r="K38" i="4" s="1"/>
  <c r="L38" i="4" s="1"/>
  <c r="M38" i="4" s="1"/>
  <c r="N38" i="4" s="1"/>
  <c r="O38" i="4" s="1"/>
  <c r="P38" i="4" s="1"/>
  <c r="Q38" i="4" s="1"/>
  <c r="X5" i="4"/>
  <c r="Y6" i="4"/>
  <c r="C7" i="4"/>
  <c r="D7" i="4" s="1"/>
  <c r="E7" i="4" s="1"/>
  <c r="F7" i="4" s="1"/>
  <c r="G7" i="4" s="1"/>
  <c r="H7" i="4" s="1"/>
  <c r="I7" i="4" s="1"/>
  <c r="C8" i="4" s="1"/>
  <c r="D8" i="4" s="1"/>
  <c r="E8" i="4" s="1"/>
  <c r="F8" i="4" s="1"/>
  <c r="G8" i="4" s="1"/>
  <c r="H8" i="4" s="1"/>
  <c r="I8" i="4" s="1"/>
  <c r="C9" i="4" s="1"/>
  <c r="D9" i="4" s="1"/>
  <c r="E9" i="4" s="1"/>
  <c r="F9" i="4" s="1"/>
  <c r="G9" i="4" s="1"/>
  <c r="H9" i="4" s="1"/>
  <c r="I9" i="4" s="1"/>
  <c r="C10" i="4" s="1"/>
  <c r="D10" i="4" s="1"/>
  <c r="I5" i="4"/>
  <c r="J6" i="4"/>
  <c r="J7" i="4" s="1"/>
  <c r="J8" i="4" s="1"/>
  <c r="J9" i="4" s="1"/>
  <c r="J10" i="4" s="1"/>
  <c r="J11" i="4" s="1"/>
  <c r="Q5" i="4"/>
  <c r="K7" i="4"/>
  <c r="L7" i="4" s="1"/>
  <c r="M7" i="4" s="1"/>
  <c r="N7" i="4" s="1"/>
  <c r="O7" i="4" s="1"/>
  <c r="P7" i="4" s="1"/>
  <c r="Q7" i="4" s="1"/>
  <c r="K8" i="4" s="1"/>
  <c r="L8" i="4" s="1"/>
  <c r="M8" i="4" s="1"/>
  <c r="N8" i="4" s="1"/>
  <c r="O8" i="4" s="1"/>
  <c r="P8" i="4" s="1"/>
  <c r="Q8" i="4" s="1"/>
  <c r="K9" i="4" s="1"/>
  <c r="L9" i="4" s="1"/>
  <c r="M9" i="4" s="1"/>
  <c r="N9" i="4" s="1"/>
  <c r="O9" i="4" s="1"/>
  <c r="P9" i="4" s="1"/>
  <c r="R6" i="4"/>
  <c r="R7" i="4" s="1"/>
  <c r="R8" i="4" s="1"/>
  <c r="R9" i="4" s="1"/>
  <c r="R10" i="4" s="1"/>
  <c r="R11" i="4" s="1"/>
  <c r="P14" i="4"/>
  <c r="Q15" i="4"/>
  <c r="E10" i="4" l="1"/>
  <c r="F10" i="4" s="1"/>
  <c r="G10" i="4" s="1"/>
  <c r="H10" i="4" s="1"/>
  <c r="I10" i="4" s="1"/>
  <c r="C11" i="4" s="1"/>
  <c r="D11" i="4" s="1"/>
  <c r="E11" i="4" s="1"/>
  <c r="F11" i="4" s="1"/>
  <c r="G11" i="4" s="1"/>
  <c r="H11" i="4" s="1"/>
  <c r="I11" i="4" s="1"/>
  <c r="Q9" i="4"/>
  <c r="K10" i="4" s="1"/>
  <c r="L10" i="4" s="1"/>
  <c r="M10" i="4" s="1"/>
  <c r="N10" i="4" s="1"/>
  <c r="O10" i="4" s="1"/>
  <c r="P10" i="4" s="1"/>
  <c r="Q10" i="4" s="1"/>
  <c r="K11" i="4" s="1"/>
  <c r="L11" i="4" s="1"/>
  <c r="M11" i="4" s="1"/>
  <c r="N11" i="4" s="1"/>
  <c r="O11" i="4" s="1"/>
  <c r="P11" i="4" s="1"/>
  <c r="Q11" i="4" s="1"/>
  <c r="H32" i="4"/>
  <c r="I33" i="4"/>
  <c r="H14" i="4"/>
  <c r="I15" i="4"/>
  <c r="Q24" i="4"/>
  <c r="P23" i="4"/>
  <c r="Y32" i="4"/>
  <c r="S34" i="4"/>
  <c r="T34" i="4" s="1"/>
  <c r="U34" i="4" s="1"/>
  <c r="V34" i="4" s="1"/>
  <c r="W34" i="4" s="1"/>
  <c r="X34" i="4" s="1"/>
  <c r="Y34" i="4" s="1"/>
  <c r="S35" i="4" s="1"/>
  <c r="T35" i="4" s="1"/>
  <c r="U35" i="4" s="1"/>
  <c r="V35" i="4" s="1"/>
  <c r="W35" i="4" s="1"/>
  <c r="X35" i="4" s="1"/>
  <c r="Y35" i="4" s="1"/>
  <c r="S36" i="4" s="1"/>
  <c r="T36" i="4" s="1"/>
  <c r="U36" i="4" s="1"/>
  <c r="V36" i="4" s="1"/>
  <c r="W36" i="4" s="1"/>
  <c r="X36" i="4" s="1"/>
  <c r="Y36" i="4" s="1"/>
  <c r="S37" i="4" s="1"/>
  <c r="T37" i="4" s="1"/>
  <c r="U37" i="4" s="1"/>
  <c r="V37" i="4" s="1"/>
  <c r="W37" i="4" s="1"/>
  <c r="X37" i="4" s="1"/>
  <c r="Y37" i="4" s="1"/>
  <c r="S38" i="4" s="1"/>
  <c r="T38" i="4" s="1"/>
  <c r="U38" i="4" s="1"/>
  <c r="V38" i="4" s="1"/>
  <c r="W38" i="4" s="1"/>
  <c r="X38" i="4" s="1"/>
  <c r="Y38" i="4" s="1"/>
  <c r="Z33" i="4"/>
  <c r="Z34" i="4" s="1"/>
  <c r="Z35" i="4" s="1"/>
  <c r="Z36" i="4" s="1"/>
  <c r="Z37" i="4" s="1"/>
  <c r="Z38" i="4" s="1"/>
  <c r="H23" i="4"/>
  <c r="I24" i="4"/>
  <c r="Y14" i="4"/>
  <c r="Z15" i="4"/>
  <c r="Z16" i="4" s="1"/>
  <c r="Z17" i="4" s="1"/>
  <c r="Z18" i="4" s="1"/>
  <c r="Z19" i="4" s="1"/>
  <c r="Z20" i="4" s="1"/>
  <c r="S16" i="4"/>
  <c r="T16" i="4" s="1"/>
  <c r="U16" i="4" s="1"/>
  <c r="V16" i="4" s="1"/>
  <c r="W16" i="4" s="1"/>
  <c r="X16" i="4" s="1"/>
  <c r="Y16" i="4" s="1"/>
  <c r="S17" i="4" s="1"/>
  <c r="T17" i="4" s="1"/>
  <c r="U17" i="4" s="1"/>
  <c r="V17" i="4" s="1"/>
  <c r="W17" i="4" s="1"/>
  <c r="X17" i="4" s="1"/>
  <c r="Y17" i="4" s="1"/>
  <c r="S18" i="4" s="1"/>
  <c r="T18" i="4" s="1"/>
  <c r="U18" i="4" s="1"/>
  <c r="V18" i="4" s="1"/>
  <c r="W18" i="4" s="1"/>
  <c r="X18" i="4" s="1"/>
  <c r="Y18" i="4" s="1"/>
  <c r="S19" i="4" s="1"/>
  <c r="T19" i="4" s="1"/>
  <c r="U19" i="4" s="1"/>
  <c r="V19" i="4" s="1"/>
  <c r="W19" i="4" s="1"/>
  <c r="X19" i="4" s="1"/>
  <c r="Y19" i="4" s="1"/>
  <c r="S20" i="4" s="1"/>
  <c r="T20" i="4" s="1"/>
  <c r="U20" i="4" s="1"/>
  <c r="V20" i="4" s="1"/>
  <c r="W20" i="4" s="1"/>
  <c r="X20" i="4" s="1"/>
  <c r="Y20" i="4" s="1"/>
  <c r="Y5" i="4"/>
  <c r="S7" i="4"/>
  <c r="T7" i="4" s="1"/>
  <c r="U7" i="4" s="1"/>
  <c r="V7" i="4" s="1"/>
  <c r="W7" i="4" s="1"/>
  <c r="X7" i="4" s="1"/>
  <c r="Y7" i="4" s="1"/>
  <c r="S8" i="4" s="1"/>
  <c r="T8" i="4" s="1"/>
  <c r="U8" i="4" s="1"/>
  <c r="V8" i="4" s="1"/>
  <c r="W8" i="4" s="1"/>
  <c r="X8" i="4" s="1"/>
  <c r="Y8" i="4" s="1"/>
  <c r="S9" i="4" s="1"/>
  <c r="T9" i="4" s="1"/>
  <c r="U9" i="4" s="1"/>
  <c r="V9" i="4" s="1"/>
  <c r="W9" i="4" s="1"/>
  <c r="X9" i="4" s="1"/>
  <c r="Y9" i="4" s="1"/>
  <c r="S10" i="4" s="1"/>
  <c r="T10" i="4" s="1"/>
  <c r="U10" i="4" s="1"/>
  <c r="V10" i="4" s="1"/>
  <c r="W10" i="4" s="1"/>
  <c r="X10" i="4" s="1"/>
  <c r="Y10" i="4" s="1"/>
  <c r="S11" i="4" s="1"/>
  <c r="T11" i="4" s="1"/>
  <c r="U11" i="4" s="1"/>
  <c r="V11" i="4" s="1"/>
  <c r="W11" i="4" s="1"/>
  <c r="X11" i="4" s="1"/>
  <c r="Y11" i="4" s="1"/>
  <c r="Z6" i="4"/>
  <c r="Z7" i="4" s="1"/>
  <c r="Z8" i="4" s="1"/>
  <c r="Z9" i="4" s="1"/>
  <c r="Z10" i="4" s="1"/>
  <c r="Z11" i="4" s="1"/>
  <c r="Q14" i="4"/>
  <c r="K16" i="4"/>
  <c r="L16" i="4" s="1"/>
  <c r="M16" i="4" s="1"/>
  <c r="N16" i="4" s="1"/>
  <c r="O16" i="4" s="1"/>
  <c r="P16" i="4" s="1"/>
  <c r="Q16" i="4" s="1"/>
  <c r="K17" i="4" s="1"/>
  <c r="L17" i="4" s="1"/>
  <c r="M17" i="4" s="1"/>
  <c r="N17" i="4" s="1"/>
  <c r="O17" i="4" s="1"/>
  <c r="P17" i="4" s="1"/>
  <c r="Q17" i="4" s="1"/>
  <c r="K18" i="4" s="1"/>
  <c r="L18" i="4" s="1"/>
  <c r="M18" i="4" s="1"/>
  <c r="N18" i="4" s="1"/>
  <c r="O18" i="4" s="1"/>
  <c r="P18" i="4" s="1"/>
  <c r="Q18" i="4" s="1"/>
  <c r="K19" i="4" s="1"/>
  <c r="L19" i="4" s="1"/>
  <c r="M19" i="4" s="1"/>
  <c r="N19" i="4" s="1"/>
  <c r="O19" i="4" s="1"/>
  <c r="P19" i="4" s="1"/>
  <c r="Q19" i="4" s="1"/>
  <c r="K20" i="4" s="1"/>
  <c r="L20" i="4" s="1"/>
  <c r="M20" i="4" s="1"/>
  <c r="N20" i="4" s="1"/>
  <c r="O20" i="4" s="1"/>
  <c r="P20" i="4" s="1"/>
  <c r="Q20" i="4" s="1"/>
  <c r="R15" i="4"/>
  <c r="R16" i="4" s="1"/>
  <c r="R17" i="4" s="1"/>
  <c r="R18" i="4" s="1"/>
  <c r="R19" i="4" s="1"/>
  <c r="R20" i="4" s="1"/>
  <c r="J24" i="4" l="1"/>
  <c r="J25" i="4" s="1"/>
  <c r="J26" i="4" s="1"/>
  <c r="J27" i="4" s="1"/>
  <c r="J28" i="4" s="1"/>
  <c r="J29" i="4" s="1"/>
  <c r="I23" i="4"/>
  <c r="C25" i="4"/>
  <c r="D25" i="4" s="1"/>
  <c r="E25" i="4" s="1"/>
  <c r="F25" i="4" s="1"/>
  <c r="G25" i="4" s="1"/>
  <c r="H25" i="4" s="1"/>
  <c r="I25" i="4" s="1"/>
  <c r="C26" i="4" s="1"/>
  <c r="D26" i="4" s="1"/>
  <c r="E26" i="4" s="1"/>
  <c r="F26" i="4" s="1"/>
  <c r="G26" i="4" s="1"/>
  <c r="H26" i="4" s="1"/>
  <c r="I26" i="4" s="1"/>
  <c r="C27" i="4" s="1"/>
  <c r="D27" i="4" s="1"/>
  <c r="E27" i="4" s="1"/>
  <c r="F27" i="4" s="1"/>
  <c r="G27" i="4" s="1"/>
  <c r="H27" i="4" s="1"/>
  <c r="I27" i="4" s="1"/>
  <c r="C28" i="4" s="1"/>
  <c r="D28" i="4" s="1"/>
  <c r="E28" i="4" s="1"/>
  <c r="F28" i="4" s="1"/>
  <c r="G28" i="4" s="1"/>
  <c r="H28" i="4" s="1"/>
  <c r="I28" i="4" s="1"/>
  <c r="C29" i="4" s="1"/>
  <c r="D29" i="4" s="1"/>
  <c r="E29" i="4" s="1"/>
  <c r="F29" i="4" s="1"/>
  <c r="G29" i="4" s="1"/>
  <c r="H29" i="4" s="1"/>
  <c r="I29" i="4" s="1"/>
  <c r="C34" i="4"/>
  <c r="D34" i="4" s="1"/>
  <c r="E34" i="4" s="1"/>
  <c r="F34" i="4" s="1"/>
  <c r="G34" i="4" s="1"/>
  <c r="H34" i="4" s="1"/>
  <c r="I34" i="4" s="1"/>
  <c r="C35" i="4" s="1"/>
  <c r="D35" i="4" s="1"/>
  <c r="E35" i="4" s="1"/>
  <c r="F35" i="4" s="1"/>
  <c r="G35" i="4" s="1"/>
  <c r="H35" i="4" s="1"/>
  <c r="I35" i="4" s="1"/>
  <c r="C36" i="4" s="1"/>
  <c r="D36" i="4" s="1"/>
  <c r="E36" i="4" s="1"/>
  <c r="F36" i="4" s="1"/>
  <c r="G36" i="4" s="1"/>
  <c r="H36" i="4" s="1"/>
  <c r="I36" i="4" s="1"/>
  <c r="C37" i="4" s="1"/>
  <c r="D37" i="4" s="1"/>
  <c r="E37" i="4" s="1"/>
  <c r="F37" i="4" s="1"/>
  <c r="G37" i="4" s="1"/>
  <c r="H37" i="4" s="1"/>
  <c r="I37" i="4" s="1"/>
  <c r="C38" i="4" s="1"/>
  <c r="D38" i="4" s="1"/>
  <c r="E38" i="4" s="1"/>
  <c r="F38" i="4" s="1"/>
  <c r="G38" i="4" s="1"/>
  <c r="H38" i="4" s="1"/>
  <c r="I38" i="4" s="1"/>
  <c r="I32" i="4"/>
  <c r="J33" i="4"/>
  <c r="J34" i="4" s="1"/>
  <c r="J35" i="4" s="1"/>
  <c r="J36" i="4" s="1"/>
  <c r="J37" i="4" s="1"/>
  <c r="J38" i="4" s="1"/>
  <c r="C16" i="4"/>
  <c r="D16" i="4" s="1"/>
  <c r="E16" i="4" s="1"/>
  <c r="F16" i="4" s="1"/>
  <c r="G16" i="4" s="1"/>
  <c r="H16" i="4" s="1"/>
  <c r="I16" i="4" s="1"/>
  <c r="C17" i="4" s="1"/>
  <c r="D17" i="4" s="1"/>
  <c r="E17" i="4" s="1"/>
  <c r="F17" i="4" s="1"/>
  <c r="G17" i="4" s="1"/>
  <c r="H17" i="4" s="1"/>
  <c r="I17" i="4" s="1"/>
  <c r="C18" i="4" s="1"/>
  <c r="D18" i="4" s="1"/>
  <c r="E18" i="4" s="1"/>
  <c r="F18" i="4" s="1"/>
  <c r="G18" i="4" s="1"/>
  <c r="H18" i="4" s="1"/>
  <c r="I18" i="4" s="1"/>
  <c r="C19" i="4" s="1"/>
  <c r="D19" i="4" s="1"/>
  <c r="E19" i="4" s="1"/>
  <c r="F19" i="4" s="1"/>
  <c r="G19" i="4" s="1"/>
  <c r="H19" i="4" s="1"/>
  <c r="I19" i="4" s="1"/>
  <c r="C20" i="4" s="1"/>
  <c r="D20" i="4" s="1"/>
  <c r="E20" i="4" s="1"/>
  <c r="F20" i="4" s="1"/>
  <c r="G20" i="4" s="1"/>
  <c r="H20" i="4" s="1"/>
  <c r="I20" i="4" s="1"/>
  <c r="I14" i="4"/>
  <c r="J15" i="4"/>
  <c r="J16" i="4" s="1"/>
  <c r="J17" i="4" s="1"/>
  <c r="J18" i="4" s="1"/>
  <c r="J19" i="4" s="1"/>
  <c r="J20" i="4" s="1"/>
  <c r="K25" i="4"/>
  <c r="L25" i="4" s="1"/>
  <c r="M25" i="4" s="1"/>
  <c r="N25" i="4" s="1"/>
  <c r="O25" i="4" s="1"/>
  <c r="P25" i="4" s="1"/>
  <c r="Q25" i="4" s="1"/>
  <c r="K26" i="4" s="1"/>
  <c r="L26" i="4" s="1"/>
  <c r="M26" i="4" s="1"/>
  <c r="N26" i="4" s="1"/>
  <c r="O26" i="4" s="1"/>
  <c r="P26" i="4" s="1"/>
  <c r="Q26" i="4" s="1"/>
  <c r="K27" i="4" s="1"/>
  <c r="L27" i="4" s="1"/>
  <c r="M27" i="4" s="1"/>
  <c r="N27" i="4" s="1"/>
  <c r="O27" i="4" s="1"/>
  <c r="P27" i="4" s="1"/>
  <c r="Q27" i="4" s="1"/>
  <c r="K28" i="4" s="1"/>
  <c r="L28" i="4" s="1"/>
  <c r="M28" i="4" s="1"/>
  <c r="N28" i="4" s="1"/>
  <c r="O28" i="4" s="1"/>
  <c r="P28" i="4" s="1"/>
  <c r="Q28" i="4" s="1"/>
  <c r="K29" i="4" s="1"/>
  <c r="L29" i="4" s="1"/>
  <c r="M29" i="4" s="1"/>
  <c r="N29" i="4" s="1"/>
  <c r="O29" i="4" s="1"/>
  <c r="P29" i="4" s="1"/>
  <c r="Q29" i="4" s="1"/>
  <c r="R24" i="4"/>
  <c r="R25" i="4" s="1"/>
  <c r="R26" i="4" s="1"/>
  <c r="R27" i="4" s="1"/>
  <c r="R28" i="4" s="1"/>
  <c r="R29" i="4" s="1"/>
  <c r="Q23" i="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tc={1422CBBC-FEF9-4953-B55C-71F91B8356EF}</author>
  </authors>
  <commentList>
    <comment ref="C7" authorId="0" shapeId="0" xr:uid="{1422CBBC-FEF9-4953-B55C-71F91B8356EF}">
      <text>
        <t>[Comentario encadenado]
Su versión de Excel le permite leer este comentario encadenado; sin embargo, las ediciones que se apliquen se quitarán si el archivo se abre en una versión más reciente de Excel. Más información: https://go.microsoft.com/fwlink/?linkid=870924
Comentario:
    Sueño, dolor muscular, estrés y fatiga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César Munilla</author>
  </authors>
  <commentList>
    <comment ref="N2" authorId="0" shapeId="0" xr:uid="{A180779E-1FB8-43C6-8440-120A4C670C5F}">
      <text>
        <r>
          <rPr>
            <b/>
            <sz val="9"/>
            <color indexed="81"/>
            <rFont val="Tahoma"/>
            <family val="2"/>
          </rPr>
          <t>César Munilla:</t>
        </r>
        <r>
          <rPr>
            <sz val="9"/>
            <color indexed="81"/>
            <rFont val="Tahoma"/>
            <family val="2"/>
          </rPr>
          <t xml:space="preserve">
MÍNIMA (- de 3 días)
LEVE (4-7 días)
MODERADA (8-28 días)
GRAVE (+ de 28 días)
</t>
        </r>
      </text>
    </comment>
  </commentList>
</comments>
</file>

<file path=xl/sharedStrings.xml><?xml version="1.0" encoding="utf-8"?>
<sst xmlns="http://schemas.openxmlformats.org/spreadsheetml/2006/main" count="1662" uniqueCount="333">
  <si>
    <t>JUGADOR</t>
  </si>
  <si>
    <t>EDAD</t>
  </si>
  <si>
    <t>POSICIÓN</t>
  </si>
  <si>
    <t>NOMBRE</t>
  </si>
  <si>
    <t>APELLIDOS</t>
  </si>
  <si>
    <t>TEMPORADA</t>
  </si>
  <si>
    <t>EQUIPO</t>
  </si>
  <si>
    <t>CATEGORÍA</t>
  </si>
  <si>
    <t>Show all</t>
  </si>
  <si>
    <t>Hide all</t>
  </si>
  <si>
    <t>Hoy</t>
  </si>
  <si>
    <t>Años</t>
  </si>
  <si>
    <t>Meses</t>
  </si>
  <si>
    <t>Mira Fechas</t>
  </si>
  <si>
    <t>Escribe Fechas</t>
  </si>
  <si>
    <t>Comienzo de temporada</t>
  </si>
  <si>
    <t>Partidos de liga</t>
  </si>
  <si>
    <t>Entrenamientos</t>
  </si>
  <si>
    <t>Vacaciones</t>
  </si>
  <si>
    <t>Partidos amistosos</t>
  </si>
  <si>
    <t>LEYENDA</t>
  </si>
  <si>
    <t>RESULTADO</t>
  </si>
  <si>
    <t>RIVAL</t>
  </si>
  <si>
    <t>L/V</t>
  </si>
  <si>
    <t>DÍA</t>
  </si>
  <si>
    <t>JORNADA</t>
  </si>
  <si>
    <t>JUGADORES</t>
  </si>
  <si>
    <t>Fin de liga</t>
  </si>
  <si>
    <t>T</t>
  </si>
  <si>
    <t>MICROCICLO 1</t>
  </si>
  <si>
    <t>TIPO DE LESIÓN</t>
  </si>
  <si>
    <t>PARTE DEL CUERPO</t>
  </si>
  <si>
    <t>DIAGNÓSTICO</t>
  </si>
  <si>
    <t>NUEVA/RECAIDA</t>
  </si>
  <si>
    <t>MECANISMO</t>
  </si>
  <si>
    <t>FECHA</t>
  </si>
  <si>
    <t>CONTROL DE MINUTOS EN COMPETICIÓN</t>
  </si>
  <si>
    <t>VISITANTE</t>
  </si>
  <si>
    <t>LOCAL</t>
  </si>
  <si>
    <t>MICROCICLO 2</t>
  </si>
  <si>
    <t>HISTORIAL DE LESIONES</t>
  </si>
  <si>
    <t>BALONES</t>
  </si>
  <si>
    <t>PICAS</t>
  </si>
  <si>
    <t>CANTIDAD</t>
  </si>
  <si>
    <t>BASES DE PICAS</t>
  </si>
  <si>
    <t>DISCOS DESLIZANTES</t>
  </si>
  <si>
    <t>MINI-BANDS LIGHTS</t>
  </si>
  <si>
    <t>MINI-BANDS MEDIUM</t>
  </si>
  <si>
    <t>MINI-BANDS HEAVY</t>
  </si>
  <si>
    <t>FOAM ROLLER RUGOSO</t>
  </si>
  <si>
    <t>SET BANDAS DE RESISTENCIA</t>
  </si>
  <si>
    <t>PARACAIDAS</t>
  </si>
  <si>
    <t>MANCUERNAS 7,5 KG</t>
  </si>
  <si>
    <t>DISCO OLÍMPICO 10KG</t>
  </si>
  <si>
    <t>MINI VALLA</t>
  </si>
  <si>
    <t>FITBALLS</t>
  </si>
  <si>
    <t>ESTERILLA</t>
  </si>
  <si>
    <t>BANDA DE GOMA LIGHT</t>
  </si>
  <si>
    <t>BANDA DE GOMA MEDIUM</t>
  </si>
  <si>
    <t>BANDA DE GOMA HEAVY</t>
  </si>
  <si>
    <t>BANDA DE GOMA +HEAVY</t>
  </si>
  <si>
    <t>MICROCICLO 3</t>
  </si>
  <si>
    <t>MICROCICLO 4</t>
  </si>
  <si>
    <t>MICROCICLO 5</t>
  </si>
  <si>
    <t>MICROCICLO 6</t>
  </si>
  <si>
    <t>SESIÓN 1</t>
  </si>
  <si>
    <t>PRETEMPORADA</t>
  </si>
  <si>
    <t>SESIÓN 2</t>
  </si>
  <si>
    <t>SESIÓN 3</t>
  </si>
  <si>
    <t>SESIÓN 4</t>
  </si>
  <si>
    <t>SESIÓN 5</t>
  </si>
  <si>
    <t>S</t>
  </si>
  <si>
    <t>DM</t>
  </si>
  <si>
    <t>E</t>
  </si>
  <si>
    <t>F</t>
  </si>
  <si>
    <t>PIERNA DOMIN.</t>
  </si>
  <si>
    <t>ACADEMIA ALBICELESTE</t>
  </si>
  <si>
    <t>ADARVE B</t>
  </si>
  <si>
    <t>DINAMO GUADA</t>
  </si>
  <si>
    <t>0-3</t>
  </si>
  <si>
    <t>RAYO70</t>
  </si>
  <si>
    <t>NC</t>
  </si>
  <si>
    <t>EF CONCEPCION</t>
  </si>
  <si>
    <t>RACING VILLAVERDE</t>
  </si>
  <si>
    <t>RTP</t>
  </si>
  <si>
    <t>3-2</t>
  </si>
  <si>
    <t>4-2</t>
  </si>
  <si>
    <t>6-3</t>
  </si>
  <si>
    <t>3-1</t>
  </si>
  <si>
    <t>2-1</t>
  </si>
  <si>
    <t>MICROCICLO 7</t>
  </si>
  <si>
    <t>MICROCICLO 8</t>
  </si>
  <si>
    <t>MICROCICLO 9</t>
  </si>
  <si>
    <t>MICROCICLO 10</t>
  </si>
  <si>
    <t>ENTRENAM. PERDIDOS</t>
  </si>
  <si>
    <t>PARTIDOS PERDIDOS</t>
  </si>
  <si>
    <t>MICROCICLO 11</t>
  </si>
  <si>
    <t>MICROCICLO 12</t>
  </si>
  <si>
    <t>MICROCICLO 13</t>
  </si>
  <si>
    <t>BOSU</t>
  </si>
  <si>
    <t>2022-2023</t>
  </si>
  <si>
    <t>DORSAL</t>
  </si>
  <si>
    <t>DÍAS DE BAJA</t>
  </si>
  <si>
    <t>MONITORIZACIÓN RPE</t>
  </si>
  <si>
    <t>MARTES</t>
  </si>
  <si>
    <t>JUEVES</t>
  </si>
  <si>
    <t>VIERNES</t>
  </si>
  <si>
    <t>MICROCICLO 14</t>
  </si>
  <si>
    <t>MICROCICLO 15</t>
  </si>
  <si>
    <t>MICROCICLO 16</t>
  </si>
  <si>
    <t>MICROCICLO 17</t>
  </si>
  <si>
    <t>MICROCICLO 18</t>
  </si>
  <si>
    <t>MICROCICLO 19</t>
  </si>
  <si>
    <t>MICROCICLO 20</t>
  </si>
  <si>
    <t>MICROCICLO 21</t>
  </si>
  <si>
    <t>MICROCICLO 22</t>
  </si>
  <si>
    <t>MICROCICLO 23</t>
  </si>
  <si>
    <t>MICROCICLO 24</t>
  </si>
  <si>
    <t>MICROCICLO 25</t>
  </si>
  <si>
    <t>MICROCICLO 26</t>
  </si>
  <si>
    <t>MICROCICLO 27</t>
  </si>
  <si>
    <t>MICROCICLO 28</t>
  </si>
  <si>
    <t>MICROCICLO 29</t>
  </si>
  <si>
    <t>MICROCICLO 30</t>
  </si>
  <si>
    <t>MICROCICLO 31</t>
  </si>
  <si>
    <t>MICROCICLO 32</t>
  </si>
  <si>
    <t>MICROCICLO 33</t>
  </si>
  <si>
    <t>MICROCICLO 34</t>
  </si>
  <si>
    <t>MICROCICLO 35</t>
  </si>
  <si>
    <t>MICROCICLO 36</t>
  </si>
  <si>
    <t>MICROCICLO 37</t>
  </si>
  <si>
    <t>MICROCICLO 38</t>
  </si>
  <si>
    <t>MICROCICLO 39</t>
  </si>
  <si>
    <t>MICROCICLO 40</t>
  </si>
  <si>
    <t>MICROCICLO 41</t>
  </si>
  <si>
    <t>MICROCICLO 42</t>
  </si>
  <si>
    <t>MICROCICLO 43</t>
  </si>
  <si>
    <t>MICROCICLO 44</t>
  </si>
  <si>
    <t>MICROCICLO 45</t>
  </si>
  <si>
    <t>MICROCICLO 46</t>
  </si>
  <si>
    <t>MICROCICLO 47</t>
  </si>
  <si>
    <t>MICROCICLO 48</t>
  </si>
  <si>
    <t>MEDIA</t>
  </si>
  <si>
    <t>Subescapular</t>
  </si>
  <si>
    <t>Suprailíaco</t>
  </si>
  <si>
    <t>Biceps</t>
  </si>
  <si>
    <t>Triceps</t>
  </si>
  <si>
    <t>Fórmula DyW</t>
  </si>
  <si>
    <t>Suma de pliegues</t>
  </si>
  <si>
    <t>% de grasa corporal</t>
  </si>
  <si>
    <t xml:space="preserve">FECHA: </t>
  </si>
  <si>
    <t>APODO</t>
  </si>
  <si>
    <t>CINTURÓN RUSO</t>
  </si>
  <si>
    <t>DISCO OLÍMPICO 5KG</t>
  </si>
  <si>
    <t>BARRA OLÍMPICA</t>
  </si>
  <si>
    <t>CAJÓN PLIOMÉTRICO</t>
  </si>
  <si>
    <t>LAS ROZAS</t>
  </si>
  <si>
    <t>2-0</t>
  </si>
  <si>
    <t>JUGADOR 1</t>
  </si>
  <si>
    <t>JUGADOR 2</t>
  </si>
  <si>
    <t>JUGADOR 3</t>
  </si>
  <si>
    <t>JUGADOR 4</t>
  </si>
  <si>
    <t>JUGADOR 5</t>
  </si>
  <si>
    <t>JUGADOR 6</t>
  </si>
  <si>
    <t>JUGADOR 7</t>
  </si>
  <si>
    <t>JUGADOR 8</t>
  </si>
  <si>
    <t>JUGADOR 9</t>
  </si>
  <si>
    <t>JUGADOR 10</t>
  </si>
  <si>
    <t>JUGADOR 11</t>
  </si>
  <si>
    <t>JUGADOR 12</t>
  </si>
  <si>
    <t>JUGADOR 13</t>
  </si>
  <si>
    <t>JUGADOR 14</t>
  </si>
  <si>
    <t>JUGADOR 15</t>
  </si>
  <si>
    <t>JUGADOR 16</t>
  </si>
  <si>
    <t>JUGADOR 17</t>
  </si>
  <si>
    <t>JUGADOR 18</t>
  </si>
  <si>
    <t>JUGADOR 19</t>
  </si>
  <si>
    <t>JUGADOR 20</t>
  </si>
  <si>
    <t>L</t>
  </si>
  <si>
    <t>Muscular</t>
  </si>
  <si>
    <t>Mano</t>
  </si>
  <si>
    <t>Entrenamiento</t>
  </si>
  <si>
    <t>Nueva</t>
  </si>
  <si>
    <t>Sobreuso</t>
  </si>
  <si>
    <t>Mínima</t>
  </si>
  <si>
    <t>Ligamentosa</t>
  </si>
  <si>
    <t>Muñeca</t>
  </si>
  <si>
    <t>Partido</t>
  </si>
  <si>
    <t>Recaída</t>
  </si>
  <si>
    <t>Contacto</t>
  </si>
  <si>
    <t>Leve</t>
  </si>
  <si>
    <t>Ósea</t>
  </si>
  <si>
    <t>Antebrazo</t>
  </si>
  <si>
    <t>Inestabilidad</t>
  </si>
  <si>
    <t>Moderada</t>
  </si>
  <si>
    <t>Articular</t>
  </si>
  <si>
    <t>Codo</t>
  </si>
  <si>
    <t>Grave</t>
  </si>
  <si>
    <t>Brazo</t>
  </si>
  <si>
    <t>Hombro</t>
  </si>
  <si>
    <t>Cuello</t>
  </si>
  <si>
    <t>Cabeza</t>
  </si>
  <si>
    <t>Tronco</t>
  </si>
  <si>
    <t>Espalda</t>
  </si>
  <si>
    <t>Pie</t>
  </si>
  <si>
    <t>Tobillo</t>
  </si>
  <si>
    <t>Muslo post</t>
  </si>
  <si>
    <t>Muslo ant</t>
  </si>
  <si>
    <t>Pantorrilla</t>
  </si>
  <si>
    <t>Cadera</t>
  </si>
  <si>
    <t>MOMENTO</t>
  </si>
  <si>
    <t>PLIEGUES (mm)</t>
  </si>
  <si>
    <t>Estatura (cm)</t>
  </si>
  <si>
    <t>Peso (kg)</t>
  </si>
  <si>
    <t>SEVERIDAD</t>
  </si>
  <si>
    <t>Esguince Grado II tobillo</t>
  </si>
  <si>
    <t>REPRESENTACIÓN GRÁFICA</t>
  </si>
  <si>
    <t>DESCRIPCIÓN</t>
  </si>
  <si>
    <t>TÍTULO</t>
  </si>
  <si>
    <t>DURACIÓN</t>
  </si>
  <si>
    <t>MICROCICLO</t>
  </si>
  <si>
    <t>SESIÓN Nº</t>
  </si>
  <si>
    <t>Movilidad de cadera en conos</t>
  </si>
  <si>
    <t>Core planchas</t>
  </si>
  <si>
    <t>Minibands</t>
  </si>
  <si>
    <t>Lanzamientos de balón medicinal</t>
  </si>
  <si>
    <t>Curl nórdico</t>
  </si>
  <si>
    <t>Sentadilla y gemelos</t>
  </si>
  <si>
    <t>Press pallof</t>
  </si>
  <si>
    <t>Puente de gluteo una pierna</t>
  </si>
  <si>
    <t>Propiocepción con bosu y balón</t>
  </si>
  <si>
    <t>Aductor con discos deslizantes</t>
  </si>
  <si>
    <t>10 postas preventivo post-entrenamiento:</t>
  </si>
  <si>
    <t>CIRCUITO PREVENTIVO</t>
  </si>
  <si>
    <t>20'</t>
  </si>
  <si>
    <t>ACTIVACIÓN</t>
  </si>
  <si>
    <t>10'</t>
  </si>
  <si>
    <t>VELOCIDAD DE REACCIÓN + FINALIZACIÓN</t>
  </si>
  <si>
    <t>15'</t>
  </si>
  <si>
    <t>ACTIVACIÓN JUEGO DIRECTOR DE ORQUESTA</t>
  </si>
  <si>
    <t>5'</t>
  </si>
  <si>
    <t>RUEDA DE PASES</t>
  </si>
  <si>
    <t>FIFA 11+</t>
  </si>
  <si>
    <t>Circuito de 6 postas de fuerza específica</t>
  </si>
  <si>
    <t>CIRCUITO FUERZA-RESISTENCIA</t>
  </si>
  <si>
    <t>Movilidad articular</t>
  </si>
  <si>
    <t>Circuito de 9 postas de fuerza estructural tren superior e inferior + acción de resistencia aeróbica</t>
  </si>
  <si>
    <t>16-22/8/21</t>
  </si>
  <si>
    <t>Lunes</t>
  </si>
  <si>
    <t>Martes</t>
  </si>
  <si>
    <t>Miercoles</t>
  </si>
  <si>
    <t>Jueves</t>
  </si>
  <si>
    <t>Viernes</t>
  </si>
  <si>
    <t>Sabado</t>
  </si>
  <si>
    <t>Domingo</t>
  </si>
  <si>
    <t>DESCANSO</t>
  </si>
  <si>
    <t>Calentamiento:</t>
  </si>
  <si>
    <t>25'</t>
  </si>
  <si>
    <t>Partido amistoso        Rival: Academia     (18:00)</t>
  </si>
  <si>
    <t>Protocolo Fifa 11+</t>
  </si>
  <si>
    <t>Activación lúdica</t>
  </si>
  <si>
    <t>Circuito fuerza estructural y resistencia aeróbica</t>
  </si>
  <si>
    <t>Circuito de fuerza específica y resistencia anaeróbica</t>
  </si>
  <si>
    <t>Rueda de pases más acciones neuromusculares-coordinativas</t>
  </si>
  <si>
    <t>Juego con velocidad de reacción</t>
  </si>
  <si>
    <t>P. Principal:</t>
  </si>
  <si>
    <t>Vuelta a la calma:</t>
  </si>
  <si>
    <t>Movilidad articular y estiramientos</t>
  </si>
  <si>
    <t>23-29/8/21</t>
  </si>
  <si>
    <t xml:space="preserve">20' </t>
  </si>
  <si>
    <t>Partido amistoso        Rival: Adarve B               (19:00)</t>
  </si>
  <si>
    <t>Partido amistoso        Rival: Dinamo Guada    (19:30)</t>
  </si>
  <si>
    <t>Protocolo fifa 11+</t>
  </si>
  <si>
    <t>Fuerza analítica isométrica, concéntrica y excéntrica + propiocepción + fuerza de contacto</t>
  </si>
  <si>
    <t>Rueda de pases con acciones neuromusculares y finalización en miniporterías</t>
  </si>
  <si>
    <t>Rondos móviles</t>
  </si>
  <si>
    <t>30-5/8-9/21</t>
  </si>
  <si>
    <t>Partido amistoso        Rival: Rayo 70               (10:00)</t>
  </si>
  <si>
    <t>Partido amistoso        Rival: EF Concepción    (10:00)</t>
  </si>
  <si>
    <t>Activación + juego lúdico</t>
  </si>
  <si>
    <t>Velocidad de reacción con finalización</t>
  </si>
  <si>
    <t>25-30'</t>
  </si>
  <si>
    <t>Circuito preventivo</t>
  </si>
  <si>
    <t>6-12/9/21</t>
  </si>
  <si>
    <t>30'</t>
  </si>
  <si>
    <t>Partido amistoso        Rival: Racing Villaverde</t>
  </si>
  <si>
    <t>Partido amistoso        Rival: Ciudad de Getafe    (18:00)</t>
  </si>
  <si>
    <t>Activación</t>
  </si>
  <si>
    <t>Activación + coordinación</t>
  </si>
  <si>
    <t>Circuito fuerza + acciones neuromusculares (Competición por postas)</t>
  </si>
  <si>
    <t>Rueda de pases con acciones neuromusculares</t>
  </si>
  <si>
    <t>13-19/9/21</t>
  </si>
  <si>
    <t>35'</t>
  </si>
  <si>
    <t>Partido Liga               Rival: Las Rozas B</t>
  </si>
  <si>
    <t>Rueda de pases con movilidad articular y acciones neuromusculares</t>
  </si>
  <si>
    <t>Activación y juego de velocidad</t>
  </si>
  <si>
    <t>Circuito de fuerza (específica, velocidad resistida y de lucha)</t>
  </si>
  <si>
    <t>20-26/9/21</t>
  </si>
  <si>
    <t>40'</t>
  </si>
  <si>
    <t>Partido Liga               Rival: Los Santos de la Humosa</t>
  </si>
  <si>
    <t>Activación + movilidad de cadera</t>
  </si>
  <si>
    <t>Activación + rondo grande</t>
  </si>
  <si>
    <t>Circuito de 3 postas: fuerza-velocidad, fuerza específica y táctica reducida</t>
  </si>
  <si>
    <t>Rueda de pases con finalización</t>
  </si>
  <si>
    <t>Oleadas 2vs1</t>
  </si>
  <si>
    <t>27-3/9-10/21</t>
  </si>
  <si>
    <t>Partido Liga               Rival: Torrejón B</t>
  </si>
  <si>
    <t>Activación 3 postas: minibands, movilidad libre, movilidad cadera</t>
  </si>
  <si>
    <t>Rueda de pases en cuadrado + finalización en porterías pequeñas con movilidad articular y acciones neuromusculares</t>
  </si>
  <si>
    <t xml:space="preserve">Activación libre </t>
  </si>
  <si>
    <t>Circuito de fuerza 3 postas: fuerza de lucha con COD, fuerza específica y táctica reducida</t>
  </si>
  <si>
    <t>Juego lúdico de finalizaciones con la cabeza con acción coordinativa y de aceleración</t>
  </si>
  <si>
    <t>4-10/10/21</t>
  </si>
  <si>
    <t>Partido Liga               Rival: DOSA</t>
  </si>
  <si>
    <t>Activación filas y movilidad articular con balón</t>
  </si>
  <si>
    <t>Protocolo FIFA11+ (mitad)</t>
  </si>
  <si>
    <t>Movilidad articular libre + juego pilla pilla por parejas</t>
  </si>
  <si>
    <t>Circuito de fuerza y acciones neuromusculares</t>
  </si>
  <si>
    <t>11-17/10/21</t>
  </si>
  <si>
    <t>Partido Liga               Rival: Torres de la Alameda</t>
  </si>
  <si>
    <t>Activación técnica de carrera, movilidad de cadera y miniband</t>
  </si>
  <si>
    <t>Movilidad y protocolo de prevención de lesiones grupal</t>
  </si>
  <si>
    <t>Activación y movilidad articular libre</t>
  </si>
  <si>
    <t>Circuito de competición 4 postas: futbol tenis, juego reducido, fuerza estructural, posesión</t>
  </si>
  <si>
    <t xml:space="preserve">Rueda de pases </t>
  </si>
  <si>
    <t>Acciones 2vs1 y 3vs2</t>
  </si>
  <si>
    <t>18-24/10/21</t>
  </si>
  <si>
    <t>Partido Liga               Rival: Guindalera</t>
  </si>
  <si>
    <t>Activación con balón y movilidad articular en dos filas</t>
  </si>
  <si>
    <t>Protocolo de prevención grupal</t>
  </si>
  <si>
    <t>Circuito de fuerza 3 postas: fuerza de lucha, fuerza neuromuscular y táctica reducida</t>
  </si>
  <si>
    <t>Rueda de pases</t>
  </si>
  <si>
    <t xml:space="preserve">Partido Liga               Rival: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</si>
</sst>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64" formatCode="d"/>
    <numFmt numFmtId="165" formatCode="ddd"/>
    <numFmt numFmtId="166" formatCode="mmmm\ \ \ \ yyyy"/>
    <numFmt numFmtId="167" formatCode="m"/>
    <numFmt numFmtId="168" formatCode="mmmm"/>
    <numFmt numFmtId="169" formatCode=";;;"/>
    <numFmt numFmtId="170" formatCode="0.00000"/>
  </numFmts>
  <fonts count="4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Webdings"/>
      <family val="1"/>
      <charset val="2"/>
    </font>
    <font>
      <sz val="11"/>
      <name val="Webdings"/>
      <family val="1"/>
      <charset val="2"/>
    </font>
    <font>
      <sz val="8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0"/>
      <name val="Calibri"/>
      <family val="2"/>
      <scheme val="minor"/>
    </font>
    <font>
      <b/>
      <sz val="1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20"/>
      <name val="Calibri"/>
      <family val="2"/>
      <scheme val="minor"/>
    </font>
    <font>
      <sz val="20"/>
      <name val="Calibri"/>
      <family val="2"/>
      <scheme val="minor"/>
    </font>
    <font>
      <i/>
      <u/>
      <sz val="11"/>
      <name val="Calibri"/>
      <family val="2"/>
      <scheme val="minor"/>
    </font>
    <font>
      <sz val="8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10"/>
      <color theme="1"/>
      <name val="Arial"/>
      <family val="2"/>
    </font>
    <font>
      <sz val="11"/>
      <color theme="1"/>
      <name val="Arial"/>
      <family val="2"/>
    </font>
    <font>
      <b/>
      <sz val="18"/>
      <color theme="1"/>
      <name val="Arial"/>
      <family val="2"/>
    </font>
    <font>
      <b/>
      <sz val="14"/>
      <color theme="0"/>
      <name val="Arial"/>
      <family val="2"/>
    </font>
    <font>
      <b/>
      <sz val="12"/>
      <color theme="0"/>
      <name val="Arial"/>
      <family val="2"/>
    </font>
    <font>
      <b/>
      <sz val="20"/>
      <color theme="0"/>
      <name val="Arial"/>
      <family val="2"/>
    </font>
    <font>
      <b/>
      <sz val="11"/>
      <color theme="1"/>
      <name val="Arial"/>
      <family val="2"/>
    </font>
    <font>
      <b/>
      <sz val="12"/>
      <color theme="1"/>
      <name val="Arial"/>
      <family val="2"/>
    </font>
    <font>
      <b/>
      <sz val="14"/>
      <color theme="1"/>
      <name val="Arial"/>
      <family val="2"/>
    </font>
    <font>
      <sz val="12"/>
      <color theme="1"/>
      <name val="Arial"/>
      <family val="2"/>
    </font>
    <font>
      <b/>
      <sz val="16"/>
      <color theme="0"/>
      <name val="Arial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1"/>
      <color theme="0"/>
      <name val="Arial"/>
      <family val="2"/>
    </font>
    <font>
      <sz val="11"/>
      <color rgb="FF111111"/>
      <name val="Segoe UI"/>
      <family val="2"/>
    </font>
    <font>
      <sz val="11"/>
      <color rgb="FF111111"/>
      <name val="Arial"/>
      <family val="2"/>
    </font>
    <font>
      <b/>
      <sz val="10"/>
      <color theme="1"/>
      <name val="Arial"/>
      <family val="2"/>
    </font>
    <font>
      <b/>
      <sz val="11"/>
      <name val="Arial"/>
      <family val="2"/>
    </font>
    <font>
      <b/>
      <sz val="12"/>
      <color theme="0"/>
      <name val="Calibri"/>
      <family val="2"/>
      <scheme val="minor"/>
    </font>
    <font>
      <b/>
      <sz val="16"/>
      <color theme="1"/>
      <name val="Arial"/>
      <family val="2"/>
    </font>
    <font>
      <b/>
      <sz val="22"/>
      <color theme="0"/>
      <name val="Arial"/>
      <family val="2"/>
    </font>
    <font>
      <sz val="16"/>
      <color theme="1"/>
      <name val="Arial"/>
      <family val="2"/>
    </font>
  </fonts>
  <fills count="33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333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818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2F2F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-0.249977111117893"/>
        <bgColor indexed="64"/>
      </patternFill>
    </fill>
  </fills>
  <borders count="8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rgb="FF00B0F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rgb="FF00B0F0"/>
      </right>
      <top style="thin">
        <color indexed="64"/>
      </top>
      <bottom style="thin">
        <color indexed="64"/>
      </bottom>
      <diagonal/>
    </border>
    <border>
      <left style="medium">
        <color rgb="FF00B0F0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rgb="FF00B0F0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rgb="FF00B0F0"/>
      </bottom>
      <diagonal/>
    </border>
    <border>
      <left style="thin">
        <color indexed="64"/>
      </left>
      <right style="medium">
        <color rgb="FF00B0F0"/>
      </right>
      <top style="thin">
        <color indexed="64"/>
      </top>
      <bottom style="medium">
        <color rgb="FF00B0F0"/>
      </bottom>
      <diagonal/>
    </border>
    <border>
      <left/>
      <right style="thin">
        <color indexed="64"/>
      </right>
      <top style="thin">
        <color indexed="64"/>
      </top>
      <bottom style="medium">
        <color rgb="FF00B0F0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rgb="FF00B0F0"/>
      </right>
      <top style="thin">
        <color indexed="64"/>
      </top>
      <bottom style="medium">
        <color indexed="64"/>
      </bottom>
      <diagonal/>
    </border>
    <border>
      <left style="medium">
        <color rgb="FF00B0F0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rgb="FF7030A0"/>
      </left>
      <right/>
      <top style="medium">
        <color rgb="FF7030A0"/>
      </top>
      <bottom style="medium">
        <color indexed="64"/>
      </bottom>
      <diagonal/>
    </border>
    <border>
      <left/>
      <right/>
      <top style="medium">
        <color rgb="FF7030A0"/>
      </top>
      <bottom style="medium">
        <color indexed="64"/>
      </bottom>
      <diagonal/>
    </border>
    <border>
      <left/>
      <right style="medium">
        <color rgb="FF7030A0"/>
      </right>
      <top style="medium">
        <color rgb="FF7030A0"/>
      </top>
      <bottom style="medium">
        <color indexed="64"/>
      </bottom>
      <diagonal/>
    </border>
    <border>
      <left style="medium">
        <color rgb="FF7030A0"/>
      </left>
      <right/>
      <top style="medium">
        <color indexed="64"/>
      </top>
      <bottom/>
      <diagonal/>
    </border>
    <border>
      <left/>
      <right style="medium">
        <color rgb="FF7030A0"/>
      </right>
      <top style="medium">
        <color indexed="64"/>
      </top>
      <bottom/>
      <diagonal/>
    </border>
    <border>
      <left style="medium">
        <color rgb="FF7030A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rgb="FF7030A0"/>
      </right>
      <top style="thin">
        <color indexed="64"/>
      </top>
      <bottom style="thin">
        <color indexed="64"/>
      </bottom>
      <diagonal/>
    </border>
    <border>
      <left style="medium">
        <color rgb="FF7030A0"/>
      </left>
      <right style="thin">
        <color indexed="64"/>
      </right>
      <top style="thin">
        <color indexed="64"/>
      </top>
      <bottom style="medium">
        <color rgb="FF7030A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rgb="FF7030A0"/>
      </bottom>
      <diagonal/>
    </border>
    <border>
      <left style="thin">
        <color indexed="64"/>
      </left>
      <right style="medium">
        <color rgb="FF7030A0"/>
      </right>
      <top style="thin">
        <color indexed="64"/>
      </top>
      <bottom style="medium">
        <color rgb="FF7030A0"/>
      </bottom>
      <diagonal/>
    </border>
    <border>
      <left/>
      <right style="medium">
        <color auto="1"/>
      </right>
      <top style="medium">
        <color rgb="FF7030A0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54">
    <xf numFmtId="0" fontId="0" fillId="0" borderId="0" xfId="0"/>
    <xf numFmtId="0" fontId="0" fillId="3" borderId="0" xfId="0" applyFill="1"/>
    <xf numFmtId="0" fontId="0" fillId="3" borderId="0" xfId="0" applyFill="1" applyAlignment="1">
      <alignment horizontal="center" vertical="center"/>
    </xf>
    <xf numFmtId="164" fontId="0" fillId="0" borderId="10" xfId="0" applyNumberFormat="1" applyBorder="1" applyAlignment="1">
      <alignment horizontal="center" vertical="center"/>
    </xf>
    <xf numFmtId="164" fontId="0" fillId="0" borderId="11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164" fontId="0" fillId="7" borderId="14" xfId="0" applyNumberFormat="1" applyFill="1" applyBorder="1" applyAlignment="1">
      <alignment horizontal="center" vertical="center"/>
    </xf>
    <xf numFmtId="164" fontId="0" fillId="0" borderId="15" xfId="0" applyNumberFormat="1" applyBorder="1" applyAlignment="1">
      <alignment horizontal="center" vertical="center"/>
    </xf>
    <xf numFmtId="164" fontId="0" fillId="8" borderId="14" xfId="0" applyNumberFormat="1" applyFill="1" applyBorder="1" applyAlignment="1">
      <alignment horizontal="center" vertical="center"/>
    </xf>
    <xf numFmtId="164" fontId="0" fillId="9" borderId="1" xfId="0" applyNumberFormat="1" applyFill="1" applyBorder="1" applyAlignment="1">
      <alignment horizontal="center" vertical="center"/>
    </xf>
    <xf numFmtId="164" fontId="0" fillId="0" borderId="17" xfId="0" applyNumberFormat="1" applyBorder="1" applyAlignment="1">
      <alignment horizontal="center" vertical="center"/>
    </xf>
    <xf numFmtId="164" fontId="0" fillId="0" borderId="18" xfId="0" applyNumberFormat="1" applyBorder="1" applyAlignment="1">
      <alignment horizontal="center" vertical="center"/>
    </xf>
    <xf numFmtId="164" fontId="0" fillId="8" borderId="16" xfId="0" applyNumberFormat="1" applyFill="1" applyBorder="1" applyAlignment="1">
      <alignment horizontal="center" vertical="center"/>
    </xf>
    <xf numFmtId="165" fontId="9" fillId="0" borderId="20" xfId="0" applyNumberFormat="1" applyFont="1" applyBorder="1" applyAlignment="1">
      <alignment horizontal="center" vertical="center"/>
    </xf>
    <xf numFmtId="165" fontId="9" fillId="0" borderId="21" xfId="0" applyNumberFormat="1" applyFont="1" applyBorder="1" applyAlignment="1">
      <alignment horizontal="center" vertical="center"/>
    </xf>
    <xf numFmtId="165" fontId="9" fillId="0" borderId="19" xfId="0" applyNumberFormat="1" applyFont="1" applyBorder="1" applyAlignment="1">
      <alignment horizontal="center" vertical="center"/>
    </xf>
    <xf numFmtId="0" fontId="7" fillId="0" borderId="22" xfId="0" applyFont="1" applyBorder="1" applyAlignment="1">
      <alignment horizontal="center" vertical="center"/>
    </xf>
    <xf numFmtId="164" fontId="0" fillId="9" borderId="17" xfId="0" applyNumberFormat="1" applyFill="1" applyBorder="1" applyAlignment="1">
      <alignment horizontal="center" vertical="center"/>
    </xf>
    <xf numFmtId="164" fontId="0" fillId="9" borderId="15" xfId="0" applyNumberFormat="1" applyFill="1" applyBorder="1" applyAlignment="1">
      <alignment horizontal="center" vertical="center"/>
    </xf>
    <xf numFmtId="164" fontId="0" fillId="10" borderId="1" xfId="0" applyNumberFormat="1" applyFill="1" applyBorder="1" applyAlignment="1">
      <alignment horizontal="center" vertical="center"/>
    </xf>
    <xf numFmtId="0" fontId="8" fillId="6" borderId="28" xfId="0" applyFont="1" applyFill="1" applyBorder="1" applyAlignment="1">
      <alignment vertical="center"/>
    </xf>
    <xf numFmtId="0" fontId="8" fillId="6" borderId="23" xfId="0" applyFont="1" applyFill="1" applyBorder="1" applyAlignment="1">
      <alignment vertical="center"/>
    </xf>
    <xf numFmtId="168" fontId="12" fillId="6" borderId="23" xfId="0" applyNumberFormat="1" applyFont="1" applyFill="1" applyBorder="1" applyAlignment="1">
      <alignment vertical="center"/>
    </xf>
    <xf numFmtId="0" fontId="13" fillId="6" borderId="23" xfId="0" applyFont="1" applyFill="1" applyBorder="1"/>
    <xf numFmtId="164" fontId="0" fillId="0" borderId="15" xfId="0" applyNumberFormat="1" applyFill="1" applyBorder="1" applyAlignment="1">
      <alignment horizontal="center" vertical="center"/>
    </xf>
    <xf numFmtId="164" fontId="0" fillId="0" borderId="1" xfId="0" applyNumberFormat="1" applyFill="1" applyBorder="1" applyAlignment="1">
      <alignment horizontal="center" vertical="center"/>
    </xf>
    <xf numFmtId="164" fontId="0" fillId="2" borderId="1" xfId="0" applyNumberFormat="1" applyFill="1" applyBorder="1" applyAlignment="1">
      <alignment horizontal="center" vertical="center"/>
    </xf>
    <xf numFmtId="164" fontId="8" fillId="8" borderId="16" xfId="0" applyNumberFormat="1" applyFont="1" applyFill="1" applyBorder="1" applyAlignment="1">
      <alignment horizontal="center" vertical="center"/>
    </xf>
    <xf numFmtId="164" fontId="8" fillId="8" borderId="14" xfId="0" applyNumberFormat="1" applyFont="1" applyFill="1" applyBorder="1" applyAlignment="1">
      <alignment horizontal="center" vertical="center"/>
    </xf>
    <xf numFmtId="164" fontId="8" fillId="0" borderId="9" xfId="0" applyNumberFormat="1" applyFont="1" applyBorder="1" applyAlignment="1">
      <alignment horizontal="center" vertical="center"/>
    </xf>
    <xf numFmtId="0" fontId="15" fillId="0" borderId="22" xfId="0" applyFont="1" applyBorder="1" applyAlignment="1">
      <alignment horizontal="center" vertical="center"/>
    </xf>
    <xf numFmtId="164" fontId="8" fillId="9" borderId="14" xfId="0" applyNumberFormat="1" applyFont="1" applyFill="1" applyBorder="1" applyAlignment="1">
      <alignment horizontal="center" vertical="center"/>
    </xf>
    <xf numFmtId="164" fontId="8" fillId="0" borderId="16" xfId="0" applyNumberFormat="1" applyFont="1" applyBorder="1" applyAlignment="1">
      <alignment horizontal="center" vertical="center"/>
    </xf>
    <xf numFmtId="164" fontId="8" fillId="10" borderId="14" xfId="0" applyNumberFormat="1" applyFont="1" applyFill="1" applyBorder="1" applyAlignment="1">
      <alignment horizontal="center" vertical="center"/>
    </xf>
    <xf numFmtId="164" fontId="8" fillId="0" borderId="14" xfId="0" applyNumberFormat="1" applyFont="1" applyBorder="1" applyAlignment="1">
      <alignment horizontal="center" vertical="center"/>
    </xf>
    <xf numFmtId="164" fontId="8" fillId="0" borderId="14" xfId="0" applyNumberFormat="1" applyFont="1" applyFill="1" applyBorder="1" applyAlignment="1">
      <alignment horizontal="center" vertical="center"/>
    </xf>
    <xf numFmtId="164" fontId="0" fillId="11" borderId="1" xfId="0" applyNumberFormat="1" applyFill="1" applyBorder="1" applyAlignment="1">
      <alignment horizontal="center" vertical="center"/>
    </xf>
    <xf numFmtId="164" fontId="8" fillId="10" borderId="16" xfId="0" applyNumberFormat="1" applyFont="1" applyFill="1" applyBorder="1" applyAlignment="1">
      <alignment horizontal="center" vertical="center"/>
    </xf>
    <xf numFmtId="164" fontId="0" fillId="11" borderId="10" xfId="0" applyNumberFormat="1" applyFill="1" applyBorder="1" applyAlignment="1">
      <alignment horizontal="center" vertical="center"/>
    </xf>
    <xf numFmtId="164" fontId="0" fillId="11" borderId="17" xfId="0" applyNumberFormat="1" applyFill="1" applyBorder="1" applyAlignment="1">
      <alignment horizontal="center" vertical="center"/>
    </xf>
    <xf numFmtId="164" fontId="0" fillId="0" borderId="17" xfId="0" applyNumberFormat="1" applyFill="1" applyBorder="1" applyAlignment="1">
      <alignment horizontal="center" vertical="center"/>
    </xf>
    <xf numFmtId="164" fontId="8" fillId="0" borderId="16" xfId="0" applyNumberFormat="1" applyFont="1" applyFill="1" applyBorder="1" applyAlignment="1">
      <alignment horizontal="center" vertical="center"/>
    </xf>
    <xf numFmtId="164" fontId="0" fillId="0" borderId="14" xfId="0" applyNumberFormat="1" applyFill="1" applyBorder="1" applyAlignment="1">
      <alignment horizontal="center" vertical="center"/>
    </xf>
    <xf numFmtId="14" fontId="0" fillId="2" borderId="15" xfId="0" applyNumberFormat="1" applyFill="1" applyBorder="1" applyAlignment="1">
      <alignment vertical="center"/>
    </xf>
    <xf numFmtId="14" fontId="0" fillId="0" borderId="14" xfId="0" applyNumberFormat="1" applyBorder="1" applyAlignment="1">
      <alignment vertical="center"/>
    </xf>
    <xf numFmtId="0" fontId="0" fillId="8" borderId="15" xfId="0" applyFill="1" applyBorder="1" applyAlignment="1">
      <alignment vertical="center"/>
    </xf>
    <xf numFmtId="0" fontId="0" fillId="0" borderId="14" xfId="0" applyBorder="1" applyAlignment="1">
      <alignment vertical="center"/>
    </xf>
    <xf numFmtId="0" fontId="7" fillId="11" borderId="15" xfId="0" applyFont="1" applyFill="1" applyBorder="1" applyAlignment="1">
      <alignment horizontal="left" vertical="center"/>
    </xf>
    <xf numFmtId="0" fontId="7" fillId="9" borderId="15" xfId="0" applyFont="1" applyFill="1" applyBorder="1" applyAlignment="1">
      <alignment horizontal="left" vertical="center"/>
    </xf>
    <xf numFmtId="0" fontId="7" fillId="10" borderId="15" xfId="0" applyFont="1" applyFill="1" applyBorder="1" applyAlignment="1">
      <alignment horizontal="left" vertical="center"/>
    </xf>
    <xf numFmtId="0" fontId="7" fillId="6" borderId="11" xfId="0" applyFont="1" applyFill="1" applyBorder="1" applyAlignment="1">
      <alignment horizontal="left" vertical="center"/>
    </xf>
    <xf numFmtId="0" fontId="0" fillId="0" borderId="9" xfId="0" applyBorder="1" applyAlignment="1">
      <alignment vertical="center"/>
    </xf>
    <xf numFmtId="164" fontId="0" fillId="12" borderId="1" xfId="0" applyNumberFormat="1" applyFill="1" applyBorder="1" applyAlignment="1">
      <alignment horizontal="center" vertical="center"/>
    </xf>
    <xf numFmtId="164" fontId="0" fillId="12" borderId="10" xfId="0" applyNumberFormat="1" applyFill="1" applyBorder="1" applyAlignment="1">
      <alignment horizontal="center" vertical="center"/>
    </xf>
    <xf numFmtId="164" fontId="8" fillId="9" borderId="16" xfId="0" applyNumberFormat="1" applyFont="1" applyFill="1" applyBorder="1" applyAlignment="1">
      <alignment horizontal="center" vertical="center"/>
    </xf>
    <xf numFmtId="164" fontId="0" fillId="6" borderId="15" xfId="0" applyNumberForma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7" fillId="17" borderId="40" xfId="0" applyFont="1" applyFill="1" applyBorder="1" applyAlignment="1">
      <alignment horizontal="center" vertical="center"/>
    </xf>
    <xf numFmtId="0" fontId="17" fillId="17" borderId="41" xfId="0" applyFont="1" applyFill="1" applyBorder="1" applyAlignment="1">
      <alignment horizontal="center" vertical="center"/>
    </xf>
    <xf numFmtId="0" fontId="2" fillId="0" borderId="38" xfId="0" applyFont="1" applyBorder="1" applyAlignment="1">
      <alignment horizontal="center" vertical="center"/>
    </xf>
    <xf numFmtId="0" fontId="2" fillId="0" borderId="39" xfId="0" applyFont="1" applyBorder="1" applyAlignment="1">
      <alignment horizontal="center" vertical="center"/>
    </xf>
    <xf numFmtId="0" fontId="2" fillId="16" borderId="38" xfId="0" applyFont="1" applyFill="1" applyBorder="1" applyAlignment="1">
      <alignment horizontal="center" vertical="center"/>
    </xf>
    <xf numFmtId="0" fontId="2" fillId="16" borderId="39" xfId="0" applyFont="1" applyFill="1" applyBorder="1" applyAlignment="1">
      <alignment horizontal="center" vertical="center"/>
    </xf>
    <xf numFmtId="0" fontId="2" fillId="16" borderId="21" xfId="0" applyFont="1" applyFill="1" applyBorder="1" applyAlignment="1">
      <alignment horizontal="center" vertical="center"/>
    </xf>
    <xf numFmtId="0" fontId="2" fillId="16" borderId="19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13" borderId="0" xfId="0" applyFill="1"/>
    <xf numFmtId="14" fontId="1" fillId="13" borderId="0" xfId="0" applyNumberFormat="1" applyFont="1" applyFill="1" applyAlignment="1">
      <alignment horizontal="center" vertical="center"/>
    </xf>
    <xf numFmtId="0" fontId="5" fillId="13" borderId="0" xfId="0" applyFont="1" applyFill="1" applyAlignment="1">
      <alignment horizontal="center" vertical="center"/>
    </xf>
    <xf numFmtId="0" fontId="0" fillId="13" borderId="0" xfId="0" applyFill="1" applyAlignment="1">
      <alignment horizontal="center" vertical="center"/>
    </xf>
    <xf numFmtId="167" fontId="7" fillId="13" borderId="0" xfId="0" applyNumberFormat="1" applyFont="1" applyFill="1" applyAlignment="1">
      <alignment horizontal="center"/>
    </xf>
    <xf numFmtId="165" fontId="8" fillId="13" borderId="0" xfId="0" applyNumberFormat="1" applyFont="1" applyFill="1" applyAlignment="1">
      <alignment horizontal="center"/>
    </xf>
    <xf numFmtId="164" fontId="0" fillId="13" borderId="0" xfId="0" applyNumberFormat="1" applyFill="1" applyAlignment="1">
      <alignment horizontal="center"/>
    </xf>
    <xf numFmtId="0" fontId="1" fillId="13" borderId="0" xfId="0" applyFont="1" applyFill="1" applyAlignment="1">
      <alignment vertical="center"/>
    </xf>
    <xf numFmtId="0" fontId="1" fillId="13" borderId="0" xfId="0" applyFont="1" applyFill="1" applyBorder="1" applyAlignment="1">
      <alignment vertical="center"/>
    </xf>
    <xf numFmtId="0" fontId="1" fillId="13" borderId="13" xfId="0" applyFont="1" applyFill="1" applyBorder="1" applyAlignment="1">
      <alignment vertical="center"/>
    </xf>
    <xf numFmtId="0" fontId="0" fillId="13" borderId="0" xfId="0" applyFill="1" applyAlignment="1">
      <alignment vertical="center"/>
    </xf>
    <xf numFmtId="14" fontId="0" fillId="13" borderId="0" xfId="0" applyNumberFormat="1" applyFill="1" applyAlignment="1">
      <alignment vertical="center"/>
    </xf>
    <xf numFmtId="0" fontId="7" fillId="13" borderId="0" xfId="0" applyFont="1" applyFill="1" applyAlignment="1">
      <alignment horizontal="left" vertical="center"/>
    </xf>
    <xf numFmtId="0" fontId="8" fillId="13" borderId="0" xfId="0" applyFont="1" applyFill="1"/>
    <xf numFmtId="14" fontId="0" fillId="13" borderId="13" xfId="0" applyNumberFormat="1" applyFill="1" applyBorder="1" applyAlignment="1">
      <alignment horizontal="center" vertical="center"/>
    </xf>
    <xf numFmtId="0" fontId="6" fillId="13" borderId="5" xfId="0" applyFont="1" applyFill="1" applyBorder="1" applyAlignment="1">
      <alignment horizontal="center" vertical="center"/>
    </xf>
    <xf numFmtId="14" fontId="8" fillId="13" borderId="12" xfId="0" applyNumberFormat="1" applyFont="1" applyFill="1" applyBorder="1" applyAlignment="1">
      <alignment horizontal="center" vertical="center"/>
    </xf>
    <xf numFmtId="168" fontId="0" fillId="13" borderId="3" xfId="0" applyNumberFormat="1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/>
    </xf>
    <xf numFmtId="0" fontId="6" fillId="13" borderId="6" xfId="0" applyFont="1" applyFill="1" applyBorder="1" applyAlignment="1">
      <alignment horizontal="center" vertical="center"/>
    </xf>
    <xf numFmtId="0" fontId="1" fillId="13" borderId="0" xfId="0" applyFont="1" applyFill="1" applyAlignment="1">
      <alignment horizontal="left" vertical="center"/>
    </xf>
    <xf numFmtId="0" fontId="0" fillId="13" borderId="0" xfId="0" applyFill="1" applyAlignment="1">
      <alignment horizontal="center"/>
    </xf>
    <xf numFmtId="14" fontId="0" fillId="13" borderId="0" xfId="0" applyNumberFormat="1" applyFill="1" applyAlignment="1">
      <alignment horizontal="center"/>
    </xf>
    <xf numFmtId="0" fontId="5" fillId="13" borderId="5" xfId="0" applyFont="1" applyFill="1" applyBorder="1" applyAlignment="1">
      <alignment horizontal="center" vertical="center"/>
    </xf>
    <xf numFmtId="0" fontId="5" fillId="13" borderId="4" xfId="0" applyFont="1" applyFill="1" applyBorder="1" applyAlignment="1">
      <alignment horizontal="center" vertical="center"/>
    </xf>
    <xf numFmtId="0" fontId="19" fillId="13" borderId="0" xfId="0" applyFont="1" applyFill="1"/>
    <xf numFmtId="0" fontId="19" fillId="13" borderId="0" xfId="0" applyFont="1" applyFill="1" applyAlignment="1">
      <alignment horizontal="center" vertical="center"/>
    </xf>
    <xf numFmtId="0" fontId="19" fillId="0" borderId="0" xfId="0" applyFont="1"/>
    <xf numFmtId="0" fontId="19" fillId="0" borderId="0" xfId="0" applyFont="1" applyAlignment="1">
      <alignment horizontal="center" vertical="center"/>
    </xf>
    <xf numFmtId="0" fontId="19" fillId="0" borderId="1" xfId="0" applyFont="1" applyBorder="1" applyAlignment="1">
      <alignment horizontal="center" vertical="center" wrapText="1"/>
    </xf>
    <xf numFmtId="0" fontId="19" fillId="0" borderId="1" xfId="0" applyFont="1" applyBorder="1" applyAlignment="1">
      <alignment horizontal="center" vertical="center"/>
    </xf>
    <xf numFmtId="0" fontId="19" fillId="0" borderId="46" xfId="0" applyFont="1" applyBorder="1"/>
    <xf numFmtId="0" fontId="19" fillId="0" borderId="30" xfId="0" applyFont="1" applyBorder="1" applyAlignment="1">
      <alignment horizontal="center" vertical="center"/>
    </xf>
    <xf numFmtId="0" fontId="19" fillId="0" borderId="15" xfId="0" applyFont="1" applyBorder="1" applyAlignment="1">
      <alignment horizontal="center" vertical="center" wrapText="1"/>
    </xf>
    <xf numFmtId="0" fontId="19" fillId="0" borderId="14" xfId="0" applyFont="1" applyBorder="1" applyAlignment="1">
      <alignment horizontal="center" vertical="center" wrapText="1"/>
    </xf>
    <xf numFmtId="0" fontId="19" fillId="0" borderId="15" xfId="0" applyFont="1" applyBorder="1" applyAlignment="1">
      <alignment horizontal="center" vertical="center"/>
    </xf>
    <xf numFmtId="0" fontId="19" fillId="0" borderId="14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0" xfId="0" applyFont="1" applyBorder="1" applyAlignment="1">
      <alignment horizontal="center" vertical="center"/>
    </xf>
    <xf numFmtId="0" fontId="19" fillId="0" borderId="9" xfId="0" applyFont="1" applyBorder="1" applyAlignment="1">
      <alignment horizontal="center" vertical="center"/>
    </xf>
    <xf numFmtId="0" fontId="22" fillId="20" borderId="35" xfId="0" applyFont="1" applyFill="1" applyBorder="1"/>
    <xf numFmtId="0" fontId="19" fillId="0" borderId="1" xfId="0" applyFont="1" applyBorder="1"/>
    <xf numFmtId="0" fontId="24" fillId="13" borderId="0" xfId="0" applyFont="1" applyFill="1" applyAlignment="1">
      <alignment horizontal="center" vertical="center"/>
    </xf>
    <xf numFmtId="14" fontId="10" fillId="13" borderId="28" xfId="0" applyNumberFormat="1" applyFont="1" applyFill="1" applyBorder="1" applyAlignment="1">
      <alignment horizontal="center" vertical="center"/>
    </xf>
    <xf numFmtId="0" fontId="6" fillId="13" borderId="23" xfId="0" applyFont="1" applyFill="1" applyBorder="1" applyAlignment="1">
      <alignment horizontal="center" vertical="center"/>
    </xf>
    <xf numFmtId="0" fontId="10" fillId="13" borderId="27" xfId="0" applyFont="1" applyFill="1" applyBorder="1" applyAlignment="1">
      <alignment horizontal="center" vertical="center"/>
    </xf>
    <xf numFmtId="0" fontId="11" fillId="13" borderId="26" xfId="0" applyFont="1" applyFill="1" applyBorder="1" applyAlignment="1">
      <alignment horizontal="center" vertical="center"/>
    </xf>
    <xf numFmtId="0" fontId="11" fillId="13" borderId="27" xfId="0" applyFont="1" applyFill="1" applyBorder="1" applyAlignment="1">
      <alignment horizontal="center" vertical="center"/>
    </xf>
    <xf numFmtId="14" fontId="1" fillId="13" borderId="28" xfId="0" applyNumberFormat="1" applyFont="1" applyFill="1" applyBorder="1" applyAlignment="1">
      <alignment horizontal="center" vertical="center"/>
    </xf>
    <xf numFmtId="0" fontId="6" fillId="13" borderId="27" xfId="0" applyFont="1" applyFill="1" applyBorder="1" applyAlignment="1">
      <alignment horizontal="center" vertical="center"/>
    </xf>
    <xf numFmtId="14" fontId="10" fillId="13" borderId="26" xfId="0" applyNumberFormat="1" applyFont="1" applyFill="1" applyBorder="1" applyAlignment="1">
      <alignment horizontal="center" vertical="center"/>
    </xf>
    <xf numFmtId="168" fontId="0" fillId="13" borderId="26" xfId="0" applyNumberFormat="1" applyFill="1" applyBorder="1" applyAlignment="1">
      <alignment horizontal="center" vertical="center"/>
    </xf>
    <xf numFmtId="0" fontId="0" fillId="13" borderId="26" xfId="0" applyFill="1" applyBorder="1" applyAlignment="1">
      <alignment horizontal="center" vertical="center"/>
    </xf>
    <xf numFmtId="14" fontId="8" fillId="13" borderId="25" xfId="0" applyNumberFormat="1" applyFont="1" applyFill="1" applyBorder="1" applyAlignment="1">
      <alignment horizontal="center" vertical="center"/>
    </xf>
    <xf numFmtId="168" fontId="0" fillId="13" borderId="2" xfId="0" applyNumberFormat="1" applyFill="1" applyBorder="1" applyAlignment="1">
      <alignment horizontal="center" vertical="center"/>
    </xf>
    <xf numFmtId="14" fontId="0" fillId="13" borderId="8" xfId="0" applyNumberFormat="1" applyFill="1" applyBorder="1" applyAlignment="1">
      <alignment horizontal="center" vertical="center"/>
    </xf>
    <xf numFmtId="0" fontId="6" fillId="13" borderId="4" xfId="0" applyFont="1" applyFill="1" applyBorder="1" applyAlignment="1">
      <alignment horizontal="center" vertical="center"/>
    </xf>
    <xf numFmtId="14" fontId="8" fillId="13" borderId="7" xfId="0" applyNumberFormat="1" applyFont="1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17" fillId="13" borderId="0" xfId="0" applyFont="1" applyFill="1" applyBorder="1" applyAlignment="1">
      <alignment horizontal="center" vertical="center"/>
    </xf>
    <xf numFmtId="14" fontId="0" fillId="13" borderId="0" xfId="0" applyNumberFormat="1" applyFill="1" applyBorder="1" applyAlignment="1">
      <alignment vertical="center"/>
    </xf>
    <xf numFmtId="0" fontId="0" fillId="13" borderId="0" xfId="0" applyFill="1" applyBorder="1" applyAlignment="1">
      <alignment vertical="center"/>
    </xf>
    <xf numFmtId="0" fontId="19" fillId="0" borderId="0" xfId="0" applyFont="1" applyAlignment="1">
      <alignment horizontal="center" vertical="center"/>
    </xf>
    <xf numFmtId="0" fontId="19" fillId="0" borderId="0" xfId="0" applyFont="1" applyAlignment="1">
      <alignment horizontal="left" vertical="center"/>
    </xf>
    <xf numFmtId="0" fontId="25" fillId="0" borderId="0" xfId="0" applyFont="1" applyAlignment="1">
      <alignment horizontal="center" vertical="center"/>
    </xf>
    <xf numFmtId="0" fontId="19" fillId="0" borderId="0" xfId="0" applyFont="1" applyFill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19" fillId="13" borderId="0" xfId="0" applyFont="1" applyFill="1" applyAlignment="1">
      <alignment horizontal="left" vertical="center"/>
    </xf>
    <xf numFmtId="16" fontId="0" fillId="0" borderId="0" xfId="0" applyNumberFormat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27" fillId="13" borderId="0" xfId="0" applyFont="1" applyFill="1"/>
    <xf numFmtId="0" fontId="27" fillId="0" borderId="0" xfId="0" applyFont="1"/>
    <xf numFmtId="0" fontId="19" fillId="0" borderId="1" xfId="0" applyFont="1" applyFill="1" applyBorder="1" applyAlignment="1">
      <alignment horizontal="center" vertical="center"/>
    </xf>
    <xf numFmtId="0" fontId="22" fillId="22" borderId="1" xfId="0" applyFont="1" applyFill="1" applyBorder="1" applyAlignment="1">
      <alignment horizontal="center" vertical="center"/>
    </xf>
    <xf numFmtId="0" fontId="22" fillId="22" borderId="1" xfId="0" applyFont="1" applyFill="1" applyBorder="1" applyAlignment="1">
      <alignment horizontal="center" vertical="center" wrapText="1"/>
    </xf>
    <xf numFmtId="0" fontId="4" fillId="5" borderId="14" xfId="0" applyFont="1" applyFill="1" applyBorder="1" applyAlignment="1">
      <alignment horizontal="center" vertical="center"/>
    </xf>
    <xf numFmtId="0" fontId="4" fillId="5" borderId="9" xfId="0" applyFont="1" applyFill="1" applyBorder="1" applyAlignment="1">
      <alignment horizontal="center" vertical="center"/>
    </xf>
    <xf numFmtId="0" fontId="25" fillId="4" borderId="44" xfId="0" applyFont="1" applyFill="1" applyBorder="1" applyAlignment="1">
      <alignment horizontal="center" vertical="center"/>
    </xf>
    <xf numFmtId="0" fontId="25" fillId="4" borderId="45" xfId="0" applyFont="1" applyFill="1" applyBorder="1" applyAlignment="1">
      <alignment horizontal="center" vertical="center"/>
    </xf>
    <xf numFmtId="0" fontId="19" fillId="23" borderId="0" xfId="0" applyFont="1" applyFill="1" applyAlignment="1">
      <alignment horizontal="center" vertical="center"/>
    </xf>
    <xf numFmtId="0" fontId="26" fillId="23" borderId="0" xfId="0" applyFont="1" applyFill="1" applyAlignment="1">
      <alignment horizontal="center" vertical="center"/>
    </xf>
    <xf numFmtId="0" fontId="25" fillId="23" borderId="0" xfId="0" applyFont="1" applyFill="1" applyAlignment="1">
      <alignment horizontal="center" vertical="center"/>
    </xf>
    <xf numFmtId="0" fontId="19" fillId="23" borderId="0" xfId="0" applyFont="1" applyFill="1" applyAlignment="1">
      <alignment horizontal="left" vertical="center"/>
    </xf>
    <xf numFmtId="0" fontId="27" fillId="4" borderId="44" xfId="0" applyFont="1" applyFill="1" applyBorder="1" applyAlignment="1">
      <alignment horizontal="center" vertical="center"/>
    </xf>
    <xf numFmtId="0" fontId="27" fillId="4" borderId="45" xfId="0" applyFont="1" applyFill="1" applyBorder="1" applyAlignment="1">
      <alignment horizontal="center" vertical="center"/>
    </xf>
    <xf numFmtId="0" fontId="19" fillId="13" borderId="0" xfId="0" applyFont="1" applyFill="1" applyBorder="1"/>
    <xf numFmtId="0" fontId="19" fillId="4" borderId="44" xfId="0" applyFont="1" applyFill="1" applyBorder="1" applyAlignment="1">
      <alignment horizontal="center" vertical="center"/>
    </xf>
    <xf numFmtId="0" fontId="19" fillId="4" borderId="45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13" borderId="0" xfId="0" applyFill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9" fillId="16" borderId="0" xfId="0" applyFont="1" applyFill="1" applyAlignment="1">
      <alignment horizontal="center" vertical="center"/>
    </xf>
    <xf numFmtId="0" fontId="25" fillId="16" borderId="44" xfId="0" applyFont="1" applyFill="1" applyBorder="1" applyAlignment="1">
      <alignment horizontal="right" vertical="center" wrapText="1"/>
    </xf>
    <xf numFmtId="0" fontId="19" fillId="16" borderId="42" xfId="0" applyFont="1" applyFill="1" applyBorder="1" applyAlignment="1">
      <alignment horizontal="center" vertical="center" wrapText="1"/>
    </xf>
    <xf numFmtId="0" fontId="19" fillId="16" borderId="43" xfId="0" applyFont="1" applyFill="1" applyBorder="1" applyAlignment="1">
      <alignment horizontal="center" vertical="center" wrapText="1"/>
    </xf>
    <xf numFmtId="0" fontId="19" fillId="16" borderId="44" xfId="0" applyFont="1" applyFill="1" applyBorder="1" applyAlignment="1">
      <alignment horizontal="center" vertical="center" wrapText="1"/>
    </xf>
    <xf numFmtId="0" fontId="19" fillId="16" borderId="45" xfId="0" applyFont="1" applyFill="1" applyBorder="1" applyAlignment="1">
      <alignment horizontal="center" vertical="center" wrapText="1"/>
    </xf>
    <xf numFmtId="0" fontId="19" fillId="16" borderId="0" xfId="0" applyFont="1" applyFill="1" applyBorder="1" applyAlignment="1">
      <alignment horizontal="center" vertical="center" wrapText="1"/>
    </xf>
    <xf numFmtId="0" fontId="19" fillId="16" borderId="44" xfId="0" applyFont="1" applyFill="1" applyBorder="1" applyAlignment="1">
      <alignment horizontal="center" vertical="center"/>
    </xf>
    <xf numFmtId="0" fontId="19" fillId="16" borderId="45" xfId="0" applyFont="1" applyFill="1" applyBorder="1" applyAlignment="1">
      <alignment horizontal="center" vertical="center"/>
    </xf>
    <xf numFmtId="0" fontId="25" fillId="16" borderId="44" xfId="0" applyFont="1" applyFill="1" applyBorder="1" applyAlignment="1">
      <alignment horizontal="right" vertical="center"/>
    </xf>
    <xf numFmtId="0" fontId="19" fillId="16" borderId="0" xfId="0" applyFont="1" applyFill="1" applyBorder="1" applyAlignment="1">
      <alignment horizontal="center" vertical="center"/>
    </xf>
    <xf numFmtId="0" fontId="19" fillId="16" borderId="47" xfId="0" applyFont="1" applyFill="1" applyBorder="1" applyAlignment="1">
      <alignment horizontal="center" vertical="center"/>
    </xf>
    <xf numFmtId="0" fontId="19" fillId="16" borderId="48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5" fillId="16" borderId="0" xfId="0" applyFont="1" applyFill="1" applyBorder="1" applyAlignment="1">
      <alignment horizontal="right" vertical="center"/>
    </xf>
    <xf numFmtId="0" fontId="19" fillId="5" borderId="0" xfId="0" applyFont="1" applyFill="1" applyAlignment="1">
      <alignment horizontal="center" vertical="center"/>
    </xf>
    <xf numFmtId="0" fontId="25" fillId="5" borderId="0" xfId="0" applyFont="1" applyFill="1" applyBorder="1" applyAlignment="1">
      <alignment horizontal="right" vertical="center"/>
    </xf>
    <xf numFmtId="0" fontId="19" fillId="5" borderId="0" xfId="0" applyFont="1" applyFill="1" applyBorder="1" applyAlignment="1">
      <alignment horizontal="center" vertical="center"/>
    </xf>
    <xf numFmtId="0" fontId="25" fillId="5" borderId="44" xfId="0" applyFont="1" applyFill="1" applyBorder="1" applyAlignment="1">
      <alignment horizontal="right" vertical="center"/>
    </xf>
    <xf numFmtId="0" fontId="19" fillId="5" borderId="44" xfId="0" applyFont="1" applyFill="1" applyBorder="1" applyAlignment="1">
      <alignment horizontal="center" vertical="center"/>
    </xf>
    <xf numFmtId="0" fontId="19" fillId="5" borderId="45" xfId="0" applyFont="1" applyFill="1" applyBorder="1" applyAlignment="1">
      <alignment horizontal="center" vertical="center"/>
    </xf>
    <xf numFmtId="0" fontId="19" fillId="5" borderId="44" xfId="0" applyFont="1" applyFill="1" applyBorder="1" applyAlignment="1">
      <alignment horizontal="center" vertical="center" wrapText="1"/>
    </xf>
    <xf numFmtId="0" fontId="19" fillId="5" borderId="45" xfId="0" applyFont="1" applyFill="1" applyBorder="1" applyAlignment="1">
      <alignment horizontal="center" vertical="center" wrapText="1"/>
    </xf>
    <xf numFmtId="0" fontId="19" fillId="5" borderId="0" xfId="0" applyFont="1" applyFill="1" applyBorder="1" applyAlignment="1">
      <alignment horizontal="center" vertical="center" wrapText="1"/>
    </xf>
    <xf numFmtId="0" fontId="19" fillId="0" borderId="46" xfId="0" applyFont="1" applyBorder="1" applyAlignment="1">
      <alignment wrapText="1"/>
    </xf>
    <xf numFmtId="0" fontId="19" fillId="0" borderId="30" xfId="0" applyFont="1" applyBorder="1"/>
    <xf numFmtId="0" fontId="22" fillId="20" borderId="37" xfId="0" applyNumberFormat="1" applyFont="1" applyFill="1" applyBorder="1" applyAlignment="1">
      <alignment horizontal="center" vertical="center"/>
    </xf>
    <xf numFmtId="0" fontId="22" fillId="20" borderId="25" xfId="0" applyNumberFormat="1" applyFont="1" applyFill="1" applyBorder="1" applyAlignment="1">
      <alignment horizontal="center" vertical="center"/>
    </xf>
    <xf numFmtId="0" fontId="0" fillId="27" borderId="0" xfId="0" applyFill="1"/>
    <xf numFmtId="0" fontId="19" fillId="27" borderId="0" xfId="0" applyFont="1" applyFill="1"/>
    <xf numFmtId="0" fontId="19" fillId="0" borderId="49" xfId="0" applyFont="1" applyBorder="1" applyAlignment="1">
      <alignment horizontal="center" vertical="center" wrapText="1"/>
    </xf>
    <xf numFmtId="0" fontId="19" fillId="0" borderId="50" xfId="0" applyFont="1" applyBorder="1" applyAlignment="1">
      <alignment horizontal="center" vertical="center" wrapText="1"/>
    </xf>
    <xf numFmtId="0" fontId="19" fillId="0" borderId="51" xfId="0" applyFont="1" applyBorder="1" applyAlignment="1">
      <alignment horizontal="center" vertical="center"/>
    </xf>
    <xf numFmtId="0" fontId="19" fillId="0" borderId="49" xfId="0" applyFont="1" applyBorder="1" applyAlignment="1">
      <alignment horizontal="center" vertical="center"/>
    </xf>
    <xf numFmtId="0" fontId="19" fillId="0" borderId="50" xfId="0" applyFont="1" applyBorder="1" applyAlignment="1">
      <alignment horizontal="center" vertical="center"/>
    </xf>
    <xf numFmtId="0" fontId="19" fillId="0" borderId="48" xfId="0" applyFont="1" applyBorder="1" applyAlignment="1">
      <alignment horizontal="center" vertical="center"/>
    </xf>
    <xf numFmtId="0" fontId="19" fillId="0" borderId="51" xfId="0" applyFont="1" applyBorder="1" applyAlignment="1">
      <alignment horizontal="center" vertical="center" wrapText="1"/>
    </xf>
    <xf numFmtId="0" fontId="22" fillId="20" borderId="1" xfId="0" applyFont="1" applyFill="1" applyBorder="1" applyAlignment="1">
      <alignment horizontal="center" vertical="center"/>
    </xf>
    <xf numFmtId="0" fontId="0" fillId="27" borderId="1" xfId="0" applyFill="1" applyBorder="1"/>
    <xf numFmtId="0" fontId="0" fillId="0" borderId="1" xfId="0" applyBorder="1"/>
    <xf numFmtId="0" fontId="22" fillId="20" borderId="30" xfId="0" applyFont="1" applyFill="1" applyBorder="1" applyAlignment="1">
      <alignment horizontal="center" vertical="center"/>
    </xf>
    <xf numFmtId="0" fontId="19" fillId="0" borderId="55" xfId="0" applyFont="1" applyBorder="1" applyAlignment="1">
      <alignment horizontal="center" vertical="center"/>
    </xf>
    <xf numFmtId="0" fontId="19" fillId="0" borderId="53" xfId="0" applyFont="1" applyBorder="1" applyAlignment="1">
      <alignment horizontal="center" vertical="center"/>
    </xf>
    <xf numFmtId="0" fontId="19" fillId="0" borderId="52" xfId="0" applyFont="1" applyBorder="1" applyAlignment="1">
      <alignment horizontal="center" vertical="center"/>
    </xf>
    <xf numFmtId="0" fontId="19" fillId="0" borderId="56" xfId="0" applyFont="1" applyBorder="1" applyAlignment="1">
      <alignment horizontal="center" vertical="center"/>
    </xf>
    <xf numFmtId="0" fontId="19" fillId="0" borderId="57" xfId="0" applyFont="1" applyBorder="1" applyAlignment="1">
      <alignment horizontal="center" vertical="center"/>
    </xf>
    <xf numFmtId="0" fontId="19" fillId="0" borderId="54" xfId="0" applyFont="1" applyBorder="1" applyAlignment="1">
      <alignment horizontal="center" vertical="center"/>
    </xf>
    <xf numFmtId="0" fontId="0" fillId="27" borderId="46" xfId="0" applyFill="1" applyBorder="1"/>
    <xf numFmtId="0" fontId="19" fillId="0" borderId="58" xfId="0" applyFont="1" applyBorder="1" applyAlignment="1">
      <alignment horizontal="center" vertical="center"/>
    </xf>
    <xf numFmtId="0" fontId="19" fillId="27" borderId="42" xfId="0" applyFont="1" applyFill="1" applyBorder="1"/>
    <xf numFmtId="0" fontId="22" fillId="20" borderId="36" xfId="0" applyFont="1" applyFill="1" applyBorder="1"/>
    <xf numFmtId="0" fontId="18" fillId="0" borderId="33" xfId="0" applyFont="1" applyBorder="1" applyAlignment="1">
      <alignment wrapText="1"/>
    </xf>
    <xf numFmtId="0" fontId="18" fillId="0" borderId="31" xfId="0" applyFont="1" applyBorder="1" applyAlignment="1">
      <alignment vertical="center"/>
    </xf>
    <xf numFmtId="0" fontId="18" fillId="0" borderId="31" xfId="0" applyFont="1" applyBorder="1" applyAlignment="1">
      <alignment wrapText="1"/>
    </xf>
    <xf numFmtId="0" fontId="19" fillId="0" borderId="31" xfId="0" applyFont="1" applyBorder="1"/>
    <xf numFmtId="0" fontId="19" fillId="0" borderId="60" xfId="0" applyFont="1" applyBorder="1" applyAlignment="1">
      <alignment horizontal="center" vertical="center"/>
    </xf>
    <xf numFmtId="0" fontId="19" fillId="0" borderId="61" xfId="0" applyFont="1" applyBorder="1" applyAlignment="1">
      <alignment horizontal="center" vertical="center"/>
    </xf>
    <xf numFmtId="0" fontId="22" fillId="20" borderId="11" xfId="0" applyFont="1" applyFill="1" applyBorder="1" applyAlignment="1">
      <alignment horizontal="center" vertical="center"/>
    </xf>
    <xf numFmtId="0" fontId="22" fillId="20" borderId="10" xfId="0" applyFont="1" applyFill="1" applyBorder="1" applyAlignment="1">
      <alignment horizontal="center" vertical="center"/>
    </xf>
    <xf numFmtId="0" fontId="22" fillId="20" borderId="9" xfId="0" applyFont="1" applyFill="1" applyBorder="1" applyAlignment="1">
      <alignment horizontal="center" vertical="center"/>
    </xf>
    <xf numFmtId="0" fontId="31" fillId="3" borderId="59" xfId="0" applyFont="1" applyFill="1" applyBorder="1"/>
    <xf numFmtId="0" fontId="0" fillId="0" borderId="0" xfId="0" applyAlignment="1">
      <alignment horizontal="center"/>
    </xf>
    <xf numFmtId="0" fontId="34" fillId="23" borderId="0" xfId="0" applyFont="1" applyFill="1" applyAlignment="1">
      <alignment horizontal="center" vertical="center"/>
    </xf>
    <xf numFmtId="0" fontId="19" fillId="0" borderId="0" xfId="0" applyFont="1" applyAlignment="1">
      <alignment horizontal="center"/>
    </xf>
    <xf numFmtId="170" fontId="19" fillId="0" borderId="0" xfId="0" applyNumberFormat="1" applyFont="1" applyAlignment="1">
      <alignment horizontal="center"/>
    </xf>
    <xf numFmtId="2" fontId="33" fillId="0" borderId="0" xfId="0" applyNumberFormat="1" applyFont="1" applyAlignment="1">
      <alignment horizontal="center"/>
    </xf>
    <xf numFmtId="0" fontId="32" fillId="0" borderId="0" xfId="0" applyFont="1" applyAlignment="1">
      <alignment horizontal="center"/>
    </xf>
    <xf numFmtId="0" fontId="19" fillId="27" borderId="0" xfId="0" applyFont="1" applyFill="1" applyAlignment="1">
      <alignment horizontal="center" vertical="center"/>
    </xf>
    <xf numFmtId="0" fontId="22" fillId="20" borderId="66" xfId="0" applyNumberFormat="1" applyFont="1" applyFill="1" applyBorder="1" applyAlignment="1">
      <alignment horizontal="center" vertical="center"/>
    </xf>
    <xf numFmtId="0" fontId="22" fillId="20" borderId="67" xfId="0" applyNumberFormat="1" applyFont="1" applyFill="1" applyBorder="1" applyAlignment="1">
      <alignment horizontal="center" vertical="center"/>
    </xf>
    <xf numFmtId="0" fontId="19" fillId="0" borderId="68" xfId="0" applyFont="1" applyBorder="1"/>
    <xf numFmtId="0" fontId="19" fillId="0" borderId="69" xfId="0" applyFont="1" applyBorder="1"/>
    <xf numFmtId="0" fontId="19" fillId="0" borderId="70" xfId="0" applyFont="1" applyBorder="1"/>
    <xf numFmtId="0" fontId="19" fillId="0" borderId="71" xfId="0" applyFont="1" applyBorder="1"/>
    <xf numFmtId="0" fontId="19" fillId="0" borderId="72" xfId="0" applyFont="1" applyBorder="1"/>
    <xf numFmtId="0" fontId="19" fillId="0" borderId="68" xfId="0" applyFont="1" applyBorder="1" applyAlignment="1">
      <alignment horizontal="center" vertical="center"/>
    </xf>
    <xf numFmtId="0" fontId="19" fillId="0" borderId="69" xfId="0" applyFont="1" applyBorder="1" applyAlignment="1">
      <alignment horizontal="center" vertical="center"/>
    </xf>
    <xf numFmtId="0" fontId="19" fillId="0" borderId="70" xfId="0" applyFont="1" applyBorder="1" applyAlignment="1">
      <alignment horizontal="center" vertical="center"/>
    </xf>
    <xf numFmtId="0" fontId="19" fillId="0" borderId="71" xfId="0" applyFont="1" applyBorder="1" applyAlignment="1">
      <alignment horizontal="center" vertical="center"/>
    </xf>
    <xf numFmtId="0" fontId="19" fillId="0" borderId="72" xfId="0" applyFont="1" applyBorder="1" applyAlignment="1">
      <alignment horizontal="center" vertical="center"/>
    </xf>
    <xf numFmtId="0" fontId="19" fillId="0" borderId="68" xfId="0" applyFont="1" applyBorder="1" applyAlignment="1">
      <alignment horizontal="center" vertical="center" wrapText="1"/>
    </xf>
    <xf numFmtId="0" fontId="31" fillId="30" borderId="46" xfId="0" applyFont="1" applyFill="1" applyBorder="1"/>
    <xf numFmtId="0" fontId="25" fillId="0" borderId="44" xfId="0" applyFont="1" applyFill="1" applyBorder="1" applyAlignment="1">
      <alignment horizontal="right" vertical="center" wrapText="1"/>
    </xf>
    <xf numFmtId="0" fontId="24" fillId="0" borderId="0" xfId="0" applyFont="1"/>
    <xf numFmtId="0" fontId="19" fillId="0" borderId="0" xfId="0" applyFont="1" applyBorder="1" applyAlignment="1">
      <alignment horizontal="center" vertical="center"/>
    </xf>
    <xf numFmtId="0" fontId="19" fillId="0" borderId="0" xfId="0" applyFont="1" applyFill="1" applyBorder="1" applyAlignment="1">
      <alignment horizontal="center" vertical="center"/>
    </xf>
    <xf numFmtId="0" fontId="0" fillId="31" borderId="0" xfId="0" applyFill="1"/>
    <xf numFmtId="0" fontId="4" fillId="10" borderId="13" xfId="0" applyFont="1" applyFill="1" applyBorder="1" applyAlignment="1">
      <alignment horizontal="center" vertical="center"/>
    </xf>
    <xf numFmtId="0" fontId="0" fillId="16" borderId="12" xfId="0" applyFill="1" applyBorder="1"/>
    <xf numFmtId="0" fontId="0" fillId="16" borderId="0" xfId="0" applyFill="1"/>
    <xf numFmtId="0" fontId="0" fillId="16" borderId="13" xfId="0" applyFill="1" applyBorder="1"/>
    <xf numFmtId="0" fontId="4" fillId="13" borderId="7" xfId="0" applyFont="1" applyFill="1" applyBorder="1" applyAlignment="1">
      <alignment horizontal="center" vertical="center"/>
    </xf>
    <xf numFmtId="0" fontId="4" fillId="13" borderId="29" xfId="0" applyFont="1" applyFill="1" applyBorder="1" applyAlignment="1">
      <alignment horizontal="center" vertical="center"/>
    </xf>
    <xf numFmtId="14" fontId="4" fillId="13" borderId="8" xfId="0" applyNumberFormat="1" applyFont="1" applyFill="1" applyBorder="1" applyAlignment="1">
      <alignment horizontal="center" vertical="center"/>
    </xf>
    <xf numFmtId="0" fontId="0" fillId="16" borderId="25" xfId="0" applyFill="1" applyBorder="1"/>
    <xf numFmtId="0" fontId="0" fillId="16" borderId="37" xfId="0" applyFill="1" applyBorder="1"/>
    <xf numFmtId="0" fontId="36" fillId="19" borderId="25" xfId="0" applyFont="1" applyFill="1" applyBorder="1" applyAlignment="1">
      <alignment horizontal="center" vertical="center"/>
    </xf>
    <xf numFmtId="0" fontId="36" fillId="19" borderId="37" xfId="0" applyFont="1" applyFill="1" applyBorder="1" applyAlignment="1">
      <alignment horizontal="center" vertical="center"/>
    </xf>
    <xf numFmtId="0" fontId="36" fillId="19" borderId="35" xfId="0" applyFont="1" applyFill="1" applyBorder="1" applyAlignment="1">
      <alignment horizontal="center" vertical="center"/>
    </xf>
    <xf numFmtId="0" fontId="0" fillId="27" borderId="0" xfId="0" applyFill="1" applyAlignment="1">
      <alignment horizontal="center"/>
    </xf>
    <xf numFmtId="0" fontId="19" fillId="13" borderId="0" xfId="0" applyFont="1" applyFill="1" applyAlignment="1">
      <alignment vertical="center"/>
    </xf>
    <xf numFmtId="0" fontId="19" fillId="13" borderId="0" xfId="0" applyFont="1" applyFill="1" applyAlignment="1">
      <alignment horizontal="center"/>
    </xf>
    <xf numFmtId="0" fontId="19" fillId="0" borderId="16" xfId="0" applyFont="1" applyBorder="1" applyAlignment="1">
      <alignment horizontal="center" vertical="center" wrapText="1"/>
    </xf>
    <xf numFmtId="0" fontId="19" fillId="0" borderId="0" xfId="0" applyFont="1" applyAlignment="1">
      <alignment vertical="center"/>
    </xf>
    <xf numFmtId="0" fontId="19" fillId="5" borderId="84" xfId="0" applyFont="1" applyFill="1" applyBorder="1" applyAlignment="1">
      <alignment horizontal="center" vertical="center" wrapText="1"/>
    </xf>
    <xf numFmtId="0" fontId="18" fillId="5" borderId="84" xfId="0" applyFont="1" applyFill="1" applyBorder="1" applyAlignment="1">
      <alignment vertical="center" wrapText="1"/>
    </xf>
    <xf numFmtId="0" fontId="19" fillId="0" borderId="84" xfId="0" applyFont="1" applyBorder="1" applyAlignment="1">
      <alignment horizontal="center" vertical="center"/>
    </xf>
    <xf numFmtId="0" fontId="19" fillId="13" borderId="0" xfId="0" applyFont="1" applyFill="1" applyAlignment="1">
      <alignment vertical="center" wrapText="1"/>
    </xf>
    <xf numFmtId="0" fontId="0" fillId="3" borderId="0" xfId="0" applyFill="1" applyAlignment="1">
      <alignment horizontal="center" vertical="center"/>
    </xf>
    <xf numFmtId="0" fontId="3" fillId="4" borderId="18" xfId="0" applyFont="1" applyFill="1" applyBorder="1" applyAlignment="1">
      <alignment horizontal="center" vertical="center"/>
    </xf>
    <xf numFmtId="0" fontId="3" fillId="4" borderId="17" xfId="0" applyFont="1" applyFill="1" applyBorder="1" applyAlignment="1">
      <alignment horizontal="center" vertical="center"/>
    </xf>
    <xf numFmtId="0" fontId="3" fillId="4" borderId="15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3" fillId="4" borderId="11" xfId="0" applyFont="1" applyFill="1" applyBorder="1" applyAlignment="1">
      <alignment horizontal="center" vertical="center"/>
    </xf>
    <xf numFmtId="0" fontId="3" fillId="4" borderId="10" xfId="0" applyFont="1" applyFill="1" applyBorder="1" applyAlignment="1">
      <alignment horizontal="center" vertical="center"/>
    </xf>
    <xf numFmtId="0" fontId="17" fillId="15" borderId="18" xfId="0" applyFont="1" applyFill="1" applyBorder="1" applyAlignment="1">
      <alignment horizontal="center" vertical="center"/>
    </xf>
    <xf numFmtId="0" fontId="17" fillId="15" borderId="16" xfId="0" applyFont="1" applyFill="1" applyBorder="1" applyAlignment="1">
      <alignment horizontal="center" vertical="center"/>
    </xf>
    <xf numFmtId="0" fontId="17" fillId="15" borderId="15" xfId="0" applyFont="1" applyFill="1" applyBorder="1" applyAlignment="1">
      <alignment horizontal="center" vertical="center"/>
    </xf>
    <xf numFmtId="0" fontId="17" fillId="15" borderId="14" xfId="0" applyFont="1" applyFill="1" applyBorder="1" applyAlignment="1">
      <alignment horizontal="center" vertical="center"/>
    </xf>
    <xf numFmtId="166" fontId="16" fillId="14" borderId="24" xfId="0" applyNumberFormat="1" applyFont="1" applyFill="1" applyBorder="1" applyAlignment="1">
      <alignment horizontal="center" vertical="center"/>
    </xf>
    <xf numFmtId="166" fontId="16" fillId="14" borderId="23" xfId="0" applyNumberFormat="1" applyFont="1" applyFill="1" applyBorder="1" applyAlignment="1">
      <alignment horizontal="center" vertical="center"/>
    </xf>
    <xf numFmtId="169" fontId="14" fillId="6" borderId="24" xfId="0" applyNumberFormat="1" applyFont="1" applyFill="1" applyBorder="1" applyAlignment="1">
      <alignment horizontal="center" vertical="center"/>
    </xf>
    <xf numFmtId="169" fontId="14" fillId="6" borderId="23" xfId="0" applyNumberFormat="1" applyFont="1" applyFill="1" applyBorder="1" applyAlignment="1">
      <alignment horizontal="center" vertical="center"/>
    </xf>
    <xf numFmtId="168" fontId="12" fillId="6" borderId="23" xfId="0" applyNumberFormat="1" applyFont="1" applyFill="1" applyBorder="1" applyAlignment="1">
      <alignment horizontal="left" vertical="center"/>
    </xf>
    <xf numFmtId="0" fontId="12" fillId="6" borderId="23" xfId="0" applyFont="1" applyFill="1" applyBorder="1" applyAlignment="1">
      <alignment horizontal="right" vertical="center"/>
    </xf>
    <xf numFmtId="0" fontId="22" fillId="15" borderId="0" xfId="0" applyFont="1" applyFill="1" applyAlignment="1">
      <alignment horizontal="center"/>
    </xf>
    <xf numFmtId="0" fontId="35" fillId="25" borderId="44" xfId="0" applyFont="1" applyFill="1" applyBorder="1" applyAlignment="1">
      <alignment horizontal="center" vertical="center"/>
    </xf>
    <xf numFmtId="0" fontId="35" fillId="13" borderId="74" xfId="0" applyFont="1" applyFill="1" applyBorder="1" applyAlignment="1">
      <alignment horizontal="center" vertical="center" wrapText="1"/>
    </xf>
    <xf numFmtId="0" fontId="22" fillId="22" borderId="62" xfId="0" applyFont="1" applyFill="1" applyBorder="1" applyAlignment="1">
      <alignment horizontal="center" vertical="center"/>
    </xf>
    <xf numFmtId="0" fontId="22" fillId="22" borderId="49" xfId="0" applyFont="1" applyFill="1" applyBorder="1" applyAlignment="1">
      <alignment horizontal="center" vertical="center"/>
    </xf>
    <xf numFmtId="16" fontId="24" fillId="10" borderId="44" xfId="0" applyNumberFormat="1" applyFont="1" applyFill="1" applyBorder="1" applyAlignment="1">
      <alignment horizontal="center"/>
    </xf>
    <xf numFmtId="16" fontId="24" fillId="10" borderId="0" xfId="0" applyNumberFormat="1" applyFont="1" applyFill="1" applyAlignment="1">
      <alignment horizontal="center"/>
    </xf>
    <xf numFmtId="0" fontId="24" fillId="29" borderId="0" xfId="0" applyFont="1" applyFill="1" applyAlignment="1">
      <alignment horizontal="center" wrapText="1"/>
    </xf>
    <xf numFmtId="0" fontId="24" fillId="28" borderId="0" xfId="0" applyFont="1" applyFill="1" applyAlignment="1">
      <alignment horizontal="center" wrapText="1"/>
    </xf>
    <xf numFmtId="0" fontId="24" fillId="12" borderId="0" xfId="0" applyFont="1" applyFill="1" applyAlignment="1">
      <alignment horizontal="center" wrapText="1"/>
    </xf>
    <xf numFmtId="0" fontId="25" fillId="29" borderId="31" xfId="0" applyFont="1" applyFill="1" applyBorder="1" applyAlignment="1">
      <alignment horizontal="center" vertical="center"/>
    </xf>
    <xf numFmtId="0" fontId="25" fillId="29" borderId="83" xfId="0" applyFont="1" applyFill="1" applyBorder="1" applyAlignment="1">
      <alignment horizontal="center" vertical="center"/>
    </xf>
    <xf numFmtId="0" fontId="25" fillId="29" borderId="30" xfId="0" applyFont="1" applyFill="1" applyBorder="1" applyAlignment="1">
      <alignment horizontal="center" vertical="center"/>
    </xf>
    <xf numFmtId="0" fontId="19" fillId="0" borderId="81" xfId="0" applyFont="1" applyBorder="1" applyAlignment="1">
      <alignment horizontal="center" vertical="center" wrapText="1"/>
    </xf>
    <xf numFmtId="0" fontId="19" fillId="0" borderId="32" xfId="0" applyFont="1" applyBorder="1" applyAlignment="1">
      <alignment horizontal="center" vertical="center" wrapText="1"/>
    </xf>
    <xf numFmtId="0" fontId="19" fillId="0" borderId="77" xfId="0" applyFont="1" applyBorder="1" applyAlignment="1">
      <alignment horizontal="center" vertical="center" wrapText="1"/>
    </xf>
    <xf numFmtId="0" fontId="19" fillId="0" borderId="8" xfId="0" applyFont="1" applyBorder="1" applyAlignment="1">
      <alignment horizontal="center" vertical="center" wrapText="1"/>
    </xf>
    <xf numFmtId="0" fontId="19" fillId="0" borderId="29" xfId="0" applyFont="1" applyBorder="1" applyAlignment="1">
      <alignment horizontal="center" vertical="center" wrapText="1"/>
    </xf>
    <xf numFmtId="0" fontId="19" fillId="0" borderId="7" xfId="0" applyFont="1" applyBorder="1" applyAlignment="1">
      <alignment horizontal="center" vertical="center" wrapText="1"/>
    </xf>
    <xf numFmtId="0" fontId="25" fillId="29" borderId="31" xfId="0" applyFont="1" applyFill="1" applyBorder="1" applyAlignment="1">
      <alignment horizontal="center" vertical="center" wrapText="1"/>
    </xf>
    <xf numFmtId="0" fontId="25" fillId="29" borderId="83" xfId="0" applyFont="1" applyFill="1" applyBorder="1" applyAlignment="1">
      <alignment horizontal="center" vertical="center" wrapText="1"/>
    </xf>
    <xf numFmtId="0" fontId="25" fillId="29" borderId="30" xfId="0" applyFont="1" applyFill="1" applyBorder="1" applyAlignment="1">
      <alignment horizontal="center" vertical="center" wrapText="1"/>
    </xf>
    <xf numFmtId="0" fontId="19" fillId="0" borderId="13" xfId="0" applyFont="1" applyBorder="1" applyAlignment="1">
      <alignment horizontal="center" vertical="center" wrapText="1"/>
    </xf>
    <xf numFmtId="0" fontId="19" fillId="0" borderId="0" xfId="0" applyFont="1" applyAlignment="1">
      <alignment horizontal="center" vertical="center" wrapText="1"/>
    </xf>
    <xf numFmtId="0" fontId="19" fillId="0" borderId="12" xfId="0" applyFont="1" applyBorder="1" applyAlignment="1">
      <alignment horizontal="center" vertical="center" wrapText="1"/>
    </xf>
    <xf numFmtId="0" fontId="19" fillId="0" borderId="33" xfId="0" applyFont="1" applyBorder="1" applyAlignment="1">
      <alignment horizontal="center" vertical="center" wrapText="1"/>
    </xf>
    <xf numFmtId="0" fontId="19" fillId="0" borderId="34" xfId="0" applyFont="1" applyBorder="1" applyAlignment="1">
      <alignment horizontal="center" vertical="center" wrapText="1"/>
    </xf>
    <xf numFmtId="0" fontId="19" fillId="0" borderId="82" xfId="0" applyFont="1" applyBorder="1" applyAlignment="1">
      <alignment horizontal="center" vertical="center" wrapText="1"/>
    </xf>
    <xf numFmtId="0" fontId="37" fillId="12" borderId="24" xfId="0" applyFont="1" applyFill="1" applyBorder="1" applyAlignment="1">
      <alignment horizontal="center" vertical="center"/>
    </xf>
    <xf numFmtId="0" fontId="37" fillId="12" borderId="23" xfId="0" applyFont="1" applyFill="1" applyBorder="1" applyAlignment="1">
      <alignment horizontal="center" vertical="center"/>
    </xf>
    <xf numFmtId="0" fontId="37" fillId="12" borderId="28" xfId="0" applyFont="1" applyFill="1" applyBorder="1" applyAlignment="1">
      <alignment horizontal="center" vertical="center"/>
    </xf>
    <xf numFmtId="0" fontId="38" fillId="32" borderId="35" xfId="0" applyFont="1" applyFill="1" applyBorder="1" applyAlignment="1">
      <alignment horizontal="center" vertical="center" textRotation="255" wrapText="1"/>
    </xf>
    <xf numFmtId="0" fontId="38" fillId="32" borderId="37" xfId="0" applyFont="1" applyFill="1" applyBorder="1" applyAlignment="1">
      <alignment horizontal="center" vertical="center" textRotation="255" wrapText="1"/>
    </xf>
    <xf numFmtId="0" fontId="38" fillId="32" borderId="25" xfId="0" applyFont="1" applyFill="1" applyBorder="1" applyAlignment="1">
      <alignment horizontal="center" vertical="center" textRotation="255" wrapText="1"/>
    </xf>
    <xf numFmtId="0" fontId="38" fillId="32" borderId="13" xfId="0" applyFont="1" applyFill="1" applyBorder="1" applyAlignment="1">
      <alignment horizontal="center" vertical="center" textRotation="255" wrapText="1"/>
    </xf>
    <xf numFmtId="0" fontId="38" fillId="32" borderId="0" xfId="0" applyFont="1" applyFill="1" applyAlignment="1">
      <alignment horizontal="center" vertical="center" textRotation="255" wrapText="1"/>
    </xf>
    <xf numFmtId="0" fontId="38" fillId="32" borderId="12" xfId="0" applyFont="1" applyFill="1" applyBorder="1" applyAlignment="1">
      <alignment horizontal="center" vertical="center" textRotation="255" wrapText="1"/>
    </xf>
    <xf numFmtId="0" fontId="38" fillId="32" borderId="8" xfId="0" applyFont="1" applyFill="1" applyBorder="1" applyAlignment="1">
      <alignment horizontal="center" vertical="center" textRotation="255" wrapText="1"/>
    </xf>
    <xf numFmtId="0" fontId="38" fillId="32" borderId="29" xfId="0" applyFont="1" applyFill="1" applyBorder="1" applyAlignment="1">
      <alignment horizontal="center" vertical="center" textRotation="255" wrapText="1"/>
    </xf>
    <xf numFmtId="0" fontId="38" fillId="32" borderId="7" xfId="0" applyFont="1" applyFill="1" applyBorder="1" applyAlignment="1">
      <alignment horizontal="center" vertical="center" textRotation="255" wrapText="1"/>
    </xf>
    <xf numFmtId="0" fontId="39" fillId="0" borderId="35" xfId="0" applyFont="1" applyBorder="1" applyAlignment="1">
      <alignment horizontal="center" vertical="center" textRotation="255" wrapText="1"/>
    </xf>
    <xf numFmtId="0" fontId="39" fillId="0" borderId="37" xfId="0" applyFont="1" applyBorder="1" applyAlignment="1">
      <alignment horizontal="center" vertical="center" textRotation="255" wrapText="1"/>
    </xf>
    <xf numFmtId="0" fontId="39" fillId="0" borderId="25" xfId="0" applyFont="1" applyBorder="1" applyAlignment="1">
      <alignment horizontal="center" vertical="center" textRotation="255" wrapText="1"/>
    </xf>
    <xf numFmtId="0" fontId="39" fillId="0" borderId="13" xfId="0" applyFont="1" applyBorder="1" applyAlignment="1">
      <alignment horizontal="center" vertical="center" textRotation="255" wrapText="1"/>
    </xf>
    <xf numFmtId="0" fontId="39" fillId="0" borderId="0" xfId="0" applyFont="1" applyAlignment="1">
      <alignment horizontal="center" vertical="center" textRotation="255" wrapText="1"/>
    </xf>
    <xf numFmtId="0" fontId="39" fillId="0" borderId="12" xfId="0" applyFont="1" applyBorder="1" applyAlignment="1">
      <alignment horizontal="center" vertical="center" textRotation="255" wrapText="1"/>
    </xf>
    <xf numFmtId="0" fontId="39" fillId="0" borderId="8" xfId="0" applyFont="1" applyBorder="1" applyAlignment="1">
      <alignment horizontal="center" vertical="center" textRotation="255" wrapText="1"/>
    </xf>
    <xf numFmtId="0" fontId="39" fillId="0" borderId="29" xfId="0" applyFont="1" applyBorder="1" applyAlignment="1">
      <alignment horizontal="center" vertical="center" textRotation="255" wrapText="1"/>
    </xf>
    <xf numFmtId="0" fontId="39" fillId="0" borderId="7" xfId="0" applyFont="1" applyBorder="1" applyAlignment="1">
      <alignment horizontal="center" vertical="center" textRotation="255" wrapText="1"/>
    </xf>
    <xf numFmtId="0" fontId="25" fillId="29" borderId="36" xfId="0" applyFont="1" applyFill="1" applyBorder="1" applyAlignment="1">
      <alignment horizontal="center" vertical="center" wrapText="1"/>
    </xf>
    <xf numFmtId="0" fontId="25" fillId="29" borderId="79" xfId="0" applyFont="1" applyFill="1" applyBorder="1" applyAlignment="1">
      <alignment horizontal="center" vertical="center" wrapText="1"/>
    </xf>
    <xf numFmtId="0" fontId="25" fillId="29" borderId="80" xfId="0" applyFont="1" applyFill="1" applyBorder="1" applyAlignment="1">
      <alignment horizontal="center" vertical="center" wrapText="1"/>
    </xf>
    <xf numFmtId="0" fontId="39" fillId="0" borderId="35" xfId="0" applyFont="1" applyBorder="1" applyAlignment="1">
      <alignment horizontal="center" vertical="center" wrapText="1"/>
    </xf>
    <xf numFmtId="0" fontId="39" fillId="0" borderId="37" xfId="0" applyFont="1" applyBorder="1" applyAlignment="1">
      <alignment horizontal="center" vertical="center" wrapText="1"/>
    </xf>
    <xf numFmtId="0" fontId="39" fillId="0" borderId="25" xfId="0" applyFont="1" applyBorder="1" applyAlignment="1">
      <alignment horizontal="center" vertical="center" wrapText="1"/>
    </xf>
    <xf numFmtId="0" fontId="39" fillId="0" borderId="13" xfId="0" applyFont="1" applyBorder="1" applyAlignment="1">
      <alignment horizontal="center" vertical="center" wrapText="1"/>
    </xf>
    <xf numFmtId="0" fontId="39" fillId="0" borderId="0" xfId="0" applyFont="1" applyAlignment="1">
      <alignment horizontal="center" vertical="center" wrapText="1"/>
    </xf>
    <xf numFmtId="0" fontId="39" fillId="0" borderId="12" xfId="0" applyFont="1" applyBorder="1" applyAlignment="1">
      <alignment horizontal="center" vertical="center" wrapText="1"/>
    </xf>
    <xf numFmtId="0" fontId="39" fillId="0" borderId="8" xfId="0" applyFont="1" applyBorder="1" applyAlignment="1">
      <alignment horizontal="center" vertical="center" wrapText="1"/>
    </xf>
    <xf numFmtId="0" fontId="39" fillId="0" borderId="29" xfId="0" applyFont="1" applyBorder="1" applyAlignment="1">
      <alignment horizontal="center" vertical="center" wrapText="1"/>
    </xf>
    <xf numFmtId="0" fontId="39" fillId="0" borderId="7" xfId="0" applyFont="1" applyBorder="1" applyAlignment="1">
      <alignment horizontal="center" vertical="center" wrapText="1"/>
    </xf>
    <xf numFmtId="0" fontId="37" fillId="0" borderId="24" xfId="0" applyFont="1" applyBorder="1" applyAlignment="1">
      <alignment horizontal="center" vertical="center"/>
    </xf>
    <xf numFmtId="0" fontId="37" fillId="0" borderId="23" xfId="0" applyFont="1" applyBorder="1" applyAlignment="1">
      <alignment horizontal="center" vertical="center"/>
    </xf>
    <xf numFmtId="0" fontId="37" fillId="0" borderId="28" xfId="0" applyFont="1" applyBorder="1" applyAlignment="1">
      <alignment horizontal="center" vertical="center"/>
    </xf>
    <xf numFmtId="0" fontId="0" fillId="0" borderId="15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78" xfId="0" applyBorder="1" applyAlignment="1">
      <alignment horizontal="center" vertical="center" wrapText="1"/>
    </xf>
    <xf numFmtId="0" fontId="0" fillId="0" borderId="38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 wrapText="1"/>
    </xf>
    <xf numFmtId="0" fontId="0" fillId="0" borderId="42" xfId="0" applyBorder="1" applyAlignment="1">
      <alignment horizontal="center" vertical="center" wrapText="1"/>
    </xf>
    <xf numFmtId="0" fontId="0" fillId="0" borderId="43" xfId="0" applyBorder="1" applyAlignment="1">
      <alignment horizontal="center" vertical="center" wrapText="1"/>
    </xf>
    <xf numFmtId="0" fontId="0" fillId="0" borderId="44" xfId="0" applyBorder="1" applyAlignment="1">
      <alignment horizontal="center" vertical="center" wrapText="1"/>
    </xf>
    <xf numFmtId="0" fontId="0" fillId="0" borderId="45" xfId="0" applyBorder="1" applyAlignment="1">
      <alignment horizontal="center" vertical="center" wrapText="1"/>
    </xf>
    <xf numFmtId="0" fontId="0" fillId="0" borderId="75" xfId="0" applyBorder="1" applyAlignment="1">
      <alignment horizontal="center" vertical="center" wrapText="1"/>
    </xf>
    <xf numFmtId="0" fontId="0" fillId="0" borderId="76" xfId="0" applyBorder="1" applyAlignment="1">
      <alignment horizontal="center" vertical="center" wrapText="1"/>
    </xf>
    <xf numFmtId="0" fontId="0" fillId="0" borderId="32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29" xfId="0" applyBorder="1" applyAlignment="1">
      <alignment horizontal="center" vertical="center" wrapText="1"/>
    </xf>
    <xf numFmtId="0" fontId="0" fillId="0" borderId="77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4" fillId="10" borderId="0" xfId="0" applyFont="1" applyFill="1" applyAlignment="1">
      <alignment horizontal="center" vertical="center"/>
    </xf>
    <xf numFmtId="0" fontId="4" fillId="10" borderId="12" xfId="0" applyFont="1" applyFill="1" applyBorder="1" applyAlignment="1">
      <alignment horizontal="center" vertical="center"/>
    </xf>
    <xf numFmtId="0" fontId="0" fillId="0" borderId="11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1" fillId="15" borderId="63" xfId="0" applyFont="1" applyFill="1" applyBorder="1" applyAlignment="1">
      <alignment horizontal="center" vertical="center"/>
    </xf>
    <xf numFmtId="0" fontId="31" fillId="15" borderId="64" xfId="0" applyFont="1" applyFill="1" applyBorder="1" applyAlignment="1">
      <alignment horizontal="center" vertical="center"/>
    </xf>
    <xf numFmtId="0" fontId="31" fillId="15" borderId="65" xfId="0" applyFont="1" applyFill="1" applyBorder="1" applyAlignment="1">
      <alignment horizontal="center" vertical="center"/>
    </xf>
    <xf numFmtId="0" fontId="31" fillId="15" borderId="73" xfId="0" applyFont="1" applyFill="1" applyBorder="1" applyAlignment="1">
      <alignment horizontal="center" vertical="center"/>
    </xf>
    <xf numFmtId="0" fontId="21" fillId="14" borderId="35" xfId="0" applyFont="1" applyFill="1" applyBorder="1" applyAlignment="1">
      <alignment horizontal="center" vertical="center"/>
    </xf>
    <xf numFmtId="0" fontId="21" fillId="14" borderId="37" xfId="0" applyFont="1" applyFill="1" applyBorder="1" applyAlignment="1">
      <alignment horizontal="center" vertical="center"/>
    </xf>
    <xf numFmtId="0" fontId="21" fillId="14" borderId="25" xfId="0" applyFont="1" applyFill="1" applyBorder="1" applyAlignment="1">
      <alignment horizontal="center" vertical="center"/>
    </xf>
    <xf numFmtId="0" fontId="20" fillId="21" borderId="24" xfId="0" applyFont="1" applyFill="1" applyBorder="1" applyAlignment="1">
      <alignment horizontal="center" vertical="center"/>
    </xf>
    <xf numFmtId="0" fontId="20" fillId="21" borderId="23" xfId="0" applyFont="1" applyFill="1" applyBorder="1" applyAlignment="1">
      <alignment horizontal="center" vertical="center"/>
    </xf>
    <xf numFmtId="0" fontId="20" fillId="21" borderId="28" xfId="0" applyFont="1" applyFill="1" applyBorder="1" applyAlignment="1">
      <alignment horizontal="center" vertical="center"/>
    </xf>
    <xf numFmtId="0" fontId="31" fillId="15" borderId="64" xfId="0" applyFont="1" applyFill="1" applyBorder="1" applyAlignment="1">
      <alignment horizontal="center"/>
    </xf>
    <xf numFmtId="0" fontId="31" fillId="15" borderId="65" xfId="0" applyFont="1" applyFill="1" applyBorder="1" applyAlignment="1">
      <alignment horizontal="center"/>
    </xf>
    <xf numFmtId="0" fontId="31" fillId="15" borderId="29" xfId="0" applyFont="1" applyFill="1" applyBorder="1" applyAlignment="1">
      <alignment horizontal="center"/>
    </xf>
    <xf numFmtId="0" fontId="31" fillId="15" borderId="7" xfId="0" applyFont="1" applyFill="1" applyBorder="1" applyAlignment="1">
      <alignment horizontal="center"/>
    </xf>
    <xf numFmtId="0" fontId="21" fillId="14" borderId="13" xfId="0" applyFont="1" applyFill="1" applyBorder="1" applyAlignment="1">
      <alignment horizontal="center"/>
    </xf>
    <xf numFmtId="0" fontId="21" fillId="14" borderId="0" xfId="0" applyFont="1" applyFill="1" applyBorder="1" applyAlignment="1">
      <alignment horizontal="center"/>
    </xf>
    <xf numFmtId="0" fontId="31" fillId="15" borderId="63" xfId="0" applyFont="1" applyFill="1" applyBorder="1" applyAlignment="1">
      <alignment horizontal="center"/>
    </xf>
    <xf numFmtId="0" fontId="22" fillId="20" borderId="18" xfId="0" applyFont="1" applyFill="1" applyBorder="1" applyAlignment="1">
      <alignment horizontal="center" vertical="center"/>
    </xf>
    <xf numFmtId="0" fontId="22" fillId="20" borderId="17" xfId="0" applyFont="1" applyFill="1" applyBorder="1" applyAlignment="1">
      <alignment horizontal="center" vertical="center"/>
    </xf>
    <xf numFmtId="0" fontId="22" fillId="20" borderId="16" xfId="0" applyFont="1" applyFill="1" applyBorder="1" applyAlignment="1">
      <alignment horizontal="center" vertical="center"/>
    </xf>
    <xf numFmtId="0" fontId="22" fillId="15" borderId="24" xfId="0" applyFont="1" applyFill="1" applyBorder="1" applyAlignment="1">
      <alignment horizontal="center" vertical="center"/>
    </xf>
    <xf numFmtId="0" fontId="22" fillId="15" borderId="23" xfId="0" applyFont="1" applyFill="1" applyBorder="1" applyAlignment="1">
      <alignment horizontal="center" vertical="center"/>
    </xf>
    <xf numFmtId="0" fontId="22" fillId="15" borderId="28" xfId="0" applyFont="1" applyFill="1" applyBorder="1" applyAlignment="1">
      <alignment horizontal="center" vertical="center"/>
    </xf>
    <xf numFmtId="0" fontId="22" fillId="20" borderId="51" xfId="0" applyFont="1" applyFill="1" applyBorder="1" applyAlignment="1">
      <alignment horizontal="center" vertical="center"/>
    </xf>
    <xf numFmtId="0" fontId="22" fillId="20" borderId="49" xfId="0" applyFont="1" applyFill="1" applyBorder="1" applyAlignment="1">
      <alignment horizontal="center" vertical="center"/>
    </xf>
    <xf numFmtId="0" fontId="22" fillId="20" borderId="50" xfId="0" applyFont="1" applyFill="1" applyBorder="1" applyAlignment="1">
      <alignment horizontal="center" vertical="center"/>
    </xf>
    <xf numFmtId="0" fontId="22" fillId="20" borderId="30" xfId="0" applyFont="1" applyFill="1" applyBorder="1" applyAlignment="1">
      <alignment horizontal="center" vertical="center"/>
    </xf>
    <xf numFmtId="0" fontId="22" fillId="20" borderId="1" xfId="0" applyFont="1" applyFill="1" applyBorder="1" applyAlignment="1">
      <alignment horizontal="center" vertical="center"/>
    </xf>
    <xf numFmtId="0" fontId="22" fillId="15" borderId="35" xfId="0" applyFont="1" applyFill="1" applyBorder="1" applyAlignment="1">
      <alignment horizontal="center" vertical="center"/>
    </xf>
    <xf numFmtId="0" fontId="22" fillId="15" borderId="37" xfId="0" applyFont="1" applyFill="1" applyBorder="1" applyAlignment="1">
      <alignment horizontal="center" vertical="center"/>
    </xf>
    <xf numFmtId="0" fontId="22" fillId="15" borderId="25" xfId="0" applyFont="1" applyFill="1" applyBorder="1" applyAlignment="1">
      <alignment horizontal="center" vertical="center"/>
    </xf>
    <xf numFmtId="0" fontId="22" fillId="20" borderId="15" xfId="0" applyFont="1" applyFill="1" applyBorder="1" applyAlignment="1">
      <alignment horizontal="center" vertical="center"/>
    </xf>
    <xf numFmtId="0" fontId="22" fillId="20" borderId="14" xfId="0" applyFont="1" applyFill="1" applyBorder="1" applyAlignment="1">
      <alignment horizontal="center" vertical="center"/>
    </xf>
    <xf numFmtId="0" fontId="22" fillId="15" borderId="0" xfId="0" applyFont="1" applyFill="1" applyBorder="1" applyAlignment="1">
      <alignment horizontal="center" vertical="center"/>
    </xf>
    <xf numFmtId="0" fontId="21" fillId="14" borderId="13" xfId="0" applyFont="1" applyFill="1" applyBorder="1" applyAlignment="1">
      <alignment horizontal="center" vertical="center"/>
    </xf>
    <xf numFmtId="0" fontId="21" fillId="14" borderId="0" xfId="0" applyFont="1" applyFill="1" applyBorder="1" applyAlignment="1">
      <alignment horizontal="center" vertical="center"/>
    </xf>
    <xf numFmtId="0" fontId="22" fillId="15" borderId="35" xfId="0" applyFont="1" applyFill="1" applyBorder="1" applyAlignment="1">
      <alignment horizontal="center"/>
    </xf>
    <xf numFmtId="0" fontId="22" fillId="15" borderId="37" xfId="0" applyFont="1" applyFill="1" applyBorder="1" applyAlignment="1">
      <alignment horizontal="center"/>
    </xf>
    <xf numFmtId="0" fontId="22" fillId="15" borderId="25" xfId="0" applyFont="1" applyFill="1" applyBorder="1" applyAlignment="1">
      <alignment horizontal="center"/>
    </xf>
    <xf numFmtId="0" fontId="23" fillId="18" borderId="42" xfId="0" applyFont="1" applyFill="1" applyBorder="1" applyAlignment="1">
      <alignment horizontal="center" vertical="center"/>
    </xf>
    <xf numFmtId="0" fontId="23" fillId="18" borderId="32" xfId="0" applyFont="1" applyFill="1" applyBorder="1" applyAlignment="1">
      <alignment horizontal="center" vertical="center"/>
    </xf>
    <xf numFmtId="0" fontId="23" fillId="18" borderId="43" xfId="0" applyFont="1" applyFill="1" applyBorder="1" applyAlignment="1">
      <alignment horizontal="center" vertical="center"/>
    </xf>
    <xf numFmtId="0" fontId="23" fillId="18" borderId="47" xfId="0" applyFont="1" applyFill="1" applyBorder="1" applyAlignment="1">
      <alignment horizontal="center" vertical="center"/>
    </xf>
    <xf numFmtId="0" fontId="23" fillId="18" borderId="34" xfId="0" applyFont="1" applyFill="1" applyBorder="1" applyAlignment="1">
      <alignment horizontal="center" vertical="center"/>
    </xf>
    <xf numFmtId="0" fontId="23" fillId="18" borderId="48" xfId="0" applyFont="1" applyFill="1" applyBorder="1" applyAlignment="1">
      <alignment horizontal="center" vertical="center"/>
    </xf>
    <xf numFmtId="0" fontId="19" fillId="0" borderId="44" xfId="0" quotePrefix="1" applyFont="1" applyFill="1" applyBorder="1" applyAlignment="1">
      <alignment horizontal="center" vertical="center"/>
    </xf>
    <xf numFmtId="0" fontId="19" fillId="0" borderId="45" xfId="0" applyFont="1" applyFill="1" applyBorder="1" applyAlignment="1">
      <alignment horizontal="center" vertical="center"/>
    </xf>
    <xf numFmtId="0" fontId="19" fillId="0" borderId="44" xfId="0" applyFont="1" applyFill="1" applyBorder="1" applyAlignment="1">
      <alignment horizontal="center" vertical="center"/>
    </xf>
    <xf numFmtId="16" fontId="19" fillId="0" borderId="44" xfId="0" quotePrefix="1" applyNumberFormat="1" applyFont="1" applyFill="1" applyBorder="1" applyAlignment="1">
      <alignment horizontal="center" vertical="center"/>
    </xf>
    <xf numFmtId="0" fontId="19" fillId="0" borderId="44" xfId="0" applyFont="1" applyFill="1" applyBorder="1" applyAlignment="1">
      <alignment horizontal="left" vertical="center"/>
    </xf>
    <xf numFmtId="0" fontId="19" fillId="0" borderId="45" xfId="0" applyFont="1" applyFill="1" applyBorder="1" applyAlignment="1">
      <alignment horizontal="left" vertical="center"/>
    </xf>
    <xf numFmtId="16" fontId="19" fillId="0" borderId="44" xfId="0" applyNumberFormat="1" applyFont="1" applyFill="1" applyBorder="1" applyAlignment="1">
      <alignment horizontal="center" vertical="center"/>
    </xf>
    <xf numFmtId="0" fontId="24" fillId="0" borderId="42" xfId="0" applyFont="1" applyBorder="1" applyAlignment="1">
      <alignment horizontal="center" vertical="center"/>
    </xf>
    <xf numFmtId="0" fontId="24" fillId="0" borderId="43" xfId="0" applyFont="1" applyBorder="1" applyAlignment="1">
      <alignment horizontal="center" vertical="center"/>
    </xf>
    <xf numFmtId="0" fontId="19" fillId="26" borderId="44" xfId="0" quotePrefix="1" applyFont="1" applyFill="1" applyBorder="1" applyAlignment="1">
      <alignment horizontal="center" vertical="center"/>
    </xf>
    <xf numFmtId="0" fontId="19" fillId="26" borderId="45" xfId="0" applyFont="1" applyFill="1" applyBorder="1" applyAlignment="1">
      <alignment horizontal="center" vertical="center"/>
    </xf>
    <xf numFmtId="0" fontId="28" fillId="24" borderId="0" xfId="0" applyFont="1" applyFill="1" applyAlignment="1">
      <alignment horizontal="center" vertical="center"/>
    </xf>
    <xf numFmtId="16" fontId="27" fillId="0" borderId="44" xfId="0" applyNumberFormat="1" applyFont="1" applyBorder="1" applyAlignment="1">
      <alignment horizontal="center" vertical="center"/>
    </xf>
    <xf numFmtId="0" fontId="27" fillId="0" borderId="45" xfId="0" applyFont="1" applyBorder="1" applyAlignment="1">
      <alignment horizontal="center" vertical="center"/>
    </xf>
    <xf numFmtId="0" fontId="25" fillId="4" borderId="44" xfId="0" applyFont="1" applyFill="1" applyBorder="1" applyAlignment="1">
      <alignment horizontal="center" vertical="center"/>
    </xf>
    <xf numFmtId="0" fontId="25" fillId="4" borderId="45" xfId="0" applyFont="1" applyFill="1" applyBorder="1" applyAlignment="1">
      <alignment horizontal="center" vertical="center"/>
    </xf>
    <xf numFmtId="0" fontId="27" fillId="0" borderId="44" xfId="0" applyFont="1" applyBorder="1" applyAlignment="1">
      <alignment horizontal="center" vertical="center"/>
    </xf>
    <xf numFmtId="0" fontId="27" fillId="0" borderId="44" xfId="0" applyFont="1" applyBorder="1" applyAlignment="1">
      <alignment horizontal="left" vertical="center"/>
    </xf>
    <xf numFmtId="0" fontId="27" fillId="0" borderId="45" xfId="0" applyFont="1" applyBorder="1" applyAlignment="1">
      <alignment horizontal="left" vertical="center"/>
    </xf>
    <xf numFmtId="16" fontId="19" fillId="26" borderId="44" xfId="0" quotePrefix="1" applyNumberFormat="1" applyFont="1" applyFill="1" applyBorder="1" applyAlignment="1">
      <alignment horizontal="center" vertical="center"/>
    </xf>
    <xf numFmtId="0" fontId="25" fillId="4" borderId="42" xfId="0" applyFont="1" applyFill="1" applyBorder="1" applyAlignment="1">
      <alignment horizontal="center" vertical="center"/>
    </xf>
    <xf numFmtId="0" fontId="25" fillId="4" borderId="43" xfId="0" applyFont="1" applyFill="1" applyBorder="1" applyAlignment="1">
      <alignment horizontal="center" vertical="center"/>
    </xf>
    <xf numFmtId="0" fontId="19" fillId="2" borderId="44" xfId="0" quotePrefix="1" applyFont="1" applyFill="1" applyBorder="1" applyAlignment="1">
      <alignment horizontal="center" vertical="center"/>
    </xf>
    <xf numFmtId="0" fontId="19" fillId="2" borderId="45" xfId="0" applyFont="1" applyFill="1" applyBorder="1" applyAlignment="1">
      <alignment horizontal="center" vertical="center"/>
    </xf>
    <xf numFmtId="0" fontId="19" fillId="26" borderId="44" xfId="0" applyFont="1" applyFill="1" applyBorder="1" applyAlignment="1">
      <alignment horizontal="center" vertical="center"/>
    </xf>
    <xf numFmtId="0" fontId="28" fillId="24" borderId="34" xfId="0" applyFont="1" applyFill="1" applyBorder="1" applyAlignment="1">
      <alignment horizontal="center" vertical="center"/>
    </xf>
    <xf numFmtId="0" fontId="27" fillId="0" borderId="42" xfId="0" applyFont="1" applyBorder="1" applyAlignment="1">
      <alignment horizontal="center" vertical="center"/>
    </xf>
    <xf numFmtId="0" fontId="27" fillId="0" borderId="43" xfId="0" applyFont="1" applyBorder="1" applyAlignment="1">
      <alignment horizontal="center" vertical="center"/>
    </xf>
    <xf numFmtId="16" fontId="27" fillId="26" borderId="44" xfId="0" quotePrefix="1" applyNumberFormat="1" applyFont="1" applyFill="1" applyBorder="1" applyAlignment="1">
      <alignment horizontal="center" vertical="center"/>
    </xf>
    <xf numFmtId="0" fontId="27" fillId="26" borderId="45" xfId="0" applyFont="1" applyFill="1" applyBorder="1" applyAlignment="1">
      <alignment horizontal="center" vertical="center"/>
    </xf>
    <xf numFmtId="0" fontId="25" fillId="0" borderId="42" xfId="0" applyFont="1" applyBorder="1" applyAlignment="1">
      <alignment horizontal="center" vertical="center"/>
    </xf>
    <xf numFmtId="0" fontId="25" fillId="0" borderId="43" xfId="0" applyFont="1" applyBorder="1" applyAlignment="1">
      <alignment horizontal="center" vertical="center"/>
    </xf>
    <xf numFmtId="0" fontId="27" fillId="26" borderId="44" xfId="0" quotePrefix="1" applyFont="1" applyFill="1" applyBorder="1" applyAlignment="1">
      <alignment horizontal="center" vertical="center"/>
    </xf>
    <xf numFmtId="0" fontId="27" fillId="2" borderId="44" xfId="0" quotePrefix="1" applyFont="1" applyFill="1" applyBorder="1" applyAlignment="1">
      <alignment horizontal="center" vertical="center"/>
    </xf>
    <xf numFmtId="0" fontId="27" fillId="2" borderId="45" xfId="0" applyFont="1" applyFill="1" applyBorder="1" applyAlignment="1">
      <alignment horizontal="center" vertical="center"/>
    </xf>
    <xf numFmtId="0" fontId="0" fillId="30" borderId="0" xfId="0" applyFill="1"/>
    <xf numFmtId="0" fontId="0" fillId="3" borderId="0" xfId="0" applyFill="1" applyAlignment="1">
      <alignment vertical="center"/>
    </xf>
    <xf numFmtId="0" fontId="11" fillId="5" borderId="16" xfId="0" applyFont="1" applyFill="1" applyBorder="1" applyAlignment="1">
      <alignment horizontal="center" vertical="center"/>
    </xf>
  </cellXfs>
  <cellStyles count="1">
    <cellStyle name="Normal" xfId="0" builtinId="0"/>
  </cellStyles>
  <dxfs count="23">
    <dxf>
      <font>
        <color auto="1"/>
      </font>
      <fill>
        <patternFill>
          <bgColor rgb="FFFF0000"/>
        </patternFill>
      </fill>
    </dxf>
    <dxf>
      <font>
        <color auto="1"/>
      </font>
      <fill>
        <patternFill>
          <bgColor rgb="FFFFC000"/>
        </patternFill>
      </fill>
    </dxf>
    <dxf>
      <fill>
        <patternFill>
          <bgColor rgb="FFFFFF33"/>
        </patternFill>
      </fill>
    </dxf>
    <dxf>
      <fill>
        <patternFill>
          <bgColor rgb="FF92D050"/>
        </patternFill>
      </fill>
    </dxf>
    <dxf>
      <fill>
        <patternFill>
          <bgColor rgb="FF00B0F0"/>
        </patternFill>
      </fill>
    </dxf>
    <dxf>
      <font>
        <color auto="1"/>
      </font>
      <fill>
        <patternFill>
          <bgColor rgb="FFFFC7CE"/>
        </patternFill>
      </fill>
    </dxf>
    <dxf>
      <fill>
        <patternFill>
          <bgColor theme="7" tint="0.39994506668294322"/>
        </patternFill>
      </fill>
    </dxf>
    <dxf>
      <font>
        <color auto="1"/>
      </font>
      <fill>
        <patternFill>
          <bgColor rgb="FFC6EFCE"/>
        </patternFill>
      </fill>
    </dxf>
    <dxf>
      <fill>
        <patternFill>
          <bgColor rgb="FFFFFF4F"/>
        </patternFill>
      </fill>
    </dxf>
    <dxf>
      <font>
        <color auto="1"/>
      </font>
      <fill>
        <patternFill>
          <bgColor rgb="FFFF2F2F"/>
        </patternFill>
      </fill>
    </dxf>
    <dxf>
      <fill>
        <patternFill>
          <bgColor theme="7" tint="0.39994506668294322"/>
        </patternFill>
      </fill>
    </dxf>
    <dxf>
      <font>
        <color auto="1"/>
      </font>
      <fill>
        <patternFill>
          <bgColor rgb="FFC6EFCE"/>
        </patternFill>
      </fill>
    </dxf>
    <dxf>
      <fill>
        <patternFill>
          <bgColor rgb="FFFFFF4F"/>
        </patternFill>
      </fill>
    </dxf>
    <dxf>
      <font>
        <color auto="1"/>
      </font>
      <fill>
        <patternFill>
          <bgColor rgb="FFFF0000"/>
        </patternFill>
      </fill>
    </dxf>
    <dxf>
      <font>
        <color auto="1"/>
      </font>
      <fill>
        <patternFill>
          <bgColor rgb="FFFFC000"/>
        </patternFill>
      </fill>
    </dxf>
    <dxf>
      <fill>
        <patternFill>
          <bgColor rgb="FFFFFF33"/>
        </patternFill>
      </fill>
    </dxf>
    <dxf>
      <fill>
        <patternFill>
          <bgColor rgb="FF92D050"/>
        </patternFill>
      </fill>
    </dxf>
    <dxf>
      <fill>
        <patternFill>
          <bgColor rgb="FF00B0F0"/>
        </patternFill>
      </fill>
    </dxf>
    <dxf>
      <font>
        <b val="0"/>
        <i val="0"/>
        <color theme="0"/>
        <name val="Cambria"/>
        <scheme val="none"/>
      </font>
      <fill>
        <patternFill>
          <bgColor rgb="FFFF0000"/>
        </patternFill>
      </fill>
    </dxf>
    <dxf>
      <font>
        <b/>
        <i val="0"/>
        <name val="Cambria"/>
        <scheme val="none"/>
      </font>
      <fill>
        <patternFill>
          <bgColor rgb="FFFFFF00"/>
        </patternFill>
      </fill>
    </dxf>
    <dxf>
      <font>
        <color theme="0"/>
      </font>
      <fill>
        <patternFill>
          <bgColor rgb="FFFF0000"/>
        </patternFill>
      </fill>
    </dxf>
    <dxf>
      <font>
        <b val="0"/>
        <i/>
      </font>
      <fill>
        <patternFill>
          <bgColor theme="0" tint="-0.14996795556505021"/>
        </patternFill>
      </fill>
    </dxf>
    <dxf>
      <font>
        <b val="0"/>
        <i/>
      </font>
      <fill>
        <patternFill>
          <bgColor theme="0" tint="-0.14996795556505021"/>
        </patternFill>
      </fill>
    </dxf>
  </dxfs>
  <tableStyles count="0" defaultTableStyle="TableStyleMedium2" defaultPivotStyle="PivotStyleLight16"/>
  <colors>
    <mruColors>
      <color rgb="FFFF2F2F"/>
      <color rgb="FFFF8181"/>
      <color rgb="FFFF3333"/>
      <color rgb="FFFFFF33"/>
      <color rgb="FFFFFF4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hyperlink" Target="#PLIEGUES!A1"/><Relationship Id="rId18" Type="http://schemas.microsoft.com/office/2007/relationships/hdphoto" Target="../media/hdphoto1.wdp"/><Relationship Id="rId26" Type="http://schemas.openxmlformats.org/officeDocument/2006/relationships/image" Target="../media/image16.png"/><Relationship Id="rId3" Type="http://schemas.openxmlformats.org/officeDocument/2006/relationships/image" Target="../media/image2.svg"/><Relationship Id="rId21" Type="http://schemas.openxmlformats.org/officeDocument/2006/relationships/image" Target="../media/image13.svg"/><Relationship Id="rId7" Type="http://schemas.openxmlformats.org/officeDocument/2006/relationships/hyperlink" Target="#'REGISTRO LESIONES'!A1"/><Relationship Id="rId12" Type="http://schemas.openxmlformats.org/officeDocument/2006/relationships/image" Target="../media/image8.svg"/><Relationship Id="rId17" Type="http://schemas.openxmlformats.org/officeDocument/2006/relationships/image" Target="../media/image11.png"/><Relationship Id="rId25" Type="http://schemas.openxmlformats.org/officeDocument/2006/relationships/hyperlink" Target="#MATERIALES!A1"/><Relationship Id="rId2" Type="http://schemas.openxmlformats.org/officeDocument/2006/relationships/image" Target="../media/image1.png"/><Relationship Id="rId16" Type="http://schemas.openxmlformats.org/officeDocument/2006/relationships/hyperlink" Target="#WELLNESS!A1"/><Relationship Id="rId20" Type="http://schemas.openxmlformats.org/officeDocument/2006/relationships/image" Target="../media/image12.png"/><Relationship Id="rId29" Type="http://schemas.openxmlformats.org/officeDocument/2006/relationships/image" Target="../media/image18.jpeg"/><Relationship Id="rId1" Type="http://schemas.openxmlformats.org/officeDocument/2006/relationships/hyperlink" Target="#CALENDARIO!A1"/><Relationship Id="rId6" Type="http://schemas.openxmlformats.org/officeDocument/2006/relationships/image" Target="../media/image4.svg"/><Relationship Id="rId11" Type="http://schemas.openxmlformats.org/officeDocument/2006/relationships/image" Target="../media/image7.png"/><Relationship Id="rId24" Type="http://schemas.openxmlformats.org/officeDocument/2006/relationships/image" Target="../media/image15.svg"/><Relationship Id="rId5" Type="http://schemas.openxmlformats.org/officeDocument/2006/relationships/image" Target="../media/image3.png"/><Relationship Id="rId15" Type="http://schemas.openxmlformats.org/officeDocument/2006/relationships/image" Target="../media/image10.svg"/><Relationship Id="rId23" Type="http://schemas.openxmlformats.org/officeDocument/2006/relationships/image" Target="../media/image14.png"/><Relationship Id="rId28" Type="http://schemas.openxmlformats.org/officeDocument/2006/relationships/hyperlink" Target="#RPE!A1"/><Relationship Id="rId10" Type="http://schemas.openxmlformats.org/officeDocument/2006/relationships/hyperlink" Target="#JUGADORES!A1"/><Relationship Id="rId19" Type="http://schemas.openxmlformats.org/officeDocument/2006/relationships/hyperlink" Target="#TAREAS!A1"/><Relationship Id="rId4" Type="http://schemas.openxmlformats.org/officeDocument/2006/relationships/hyperlink" Target="#'CONTROL MINUTOS'!A1"/><Relationship Id="rId9" Type="http://schemas.openxmlformats.org/officeDocument/2006/relationships/image" Target="../media/image6.svg"/><Relationship Id="rId14" Type="http://schemas.openxmlformats.org/officeDocument/2006/relationships/image" Target="../media/image9.png"/><Relationship Id="rId22" Type="http://schemas.openxmlformats.org/officeDocument/2006/relationships/hyperlink" Target="#MICROCICLO!A1"/><Relationship Id="rId27" Type="http://schemas.openxmlformats.org/officeDocument/2006/relationships/image" Target="../media/image17.sv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200243</xdr:colOff>
      <xdr:row>10</xdr:row>
      <xdr:rowOff>45085</xdr:rowOff>
    </xdr:from>
    <xdr:to>
      <xdr:col>4</xdr:col>
      <xdr:colOff>397933</xdr:colOff>
      <xdr:row>15</xdr:row>
      <xdr:rowOff>121972</xdr:rowOff>
    </xdr:to>
    <xdr:pic>
      <xdr:nvPicPr>
        <xdr:cNvPr id="4" name="Gráfico 3" descr="Calendario con relleno sólido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7492B036-EDA5-4CF1-BFD1-87E57B220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tretch>
          <a:fillRect/>
        </a:stretch>
      </xdr:blipFill>
      <xdr:spPr>
        <a:xfrm>
          <a:off x="2587843" y="2449618"/>
          <a:ext cx="993557" cy="1008221"/>
        </a:xfrm>
        <a:prstGeom prst="rect">
          <a:avLst/>
        </a:prstGeom>
      </xdr:spPr>
    </xdr:pic>
    <xdr:clientData/>
  </xdr:twoCellAnchor>
  <xdr:twoCellAnchor editAs="oneCell">
    <xdr:from>
      <xdr:col>9</xdr:col>
      <xdr:colOff>822959</xdr:colOff>
      <xdr:row>18</xdr:row>
      <xdr:rowOff>70062</xdr:rowOff>
    </xdr:from>
    <xdr:to>
      <xdr:col>10</xdr:col>
      <xdr:colOff>623146</xdr:colOff>
      <xdr:row>23</xdr:row>
      <xdr:rowOff>70061</xdr:rowOff>
    </xdr:to>
    <xdr:pic>
      <xdr:nvPicPr>
        <xdr:cNvPr id="18" name="Gráfico 17" descr="Campo de deportes con relleno sólido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9B290D11-D50B-4550-987C-F65607D01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7841826" y="4083262"/>
          <a:ext cx="917787" cy="931333"/>
        </a:xfrm>
        <a:prstGeom prst="rect">
          <a:avLst/>
        </a:prstGeom>
      </xdr:spPr>
    </xdr:pic>
    <xdr:clientData/>
  </xdr:twoCellAnchor>
  <xdr:twoCellAnchor editAs="oneCell">
    <xdr:from>
      <xdr:col>11</xdr:col>
      <xdr:colOff>782743</xdr:colOff>
      <xdr:row>18</xdr:row>
      <xdr:rowOff>56515</xdr:rowOff>
    </xdr:from>
    <xdr:to>
      <xdr:col>12</xdr:col>
      <xdr:colOff>774276</xdr:colOff>
      <xdr:row>23</xdr:row>
      <xdr:rowOff>56514</xdr:rowOff>
    </xdr:to>
    <xdr:pic>
      <xdr:nvPicPr>
        <xdr:cNvPr id="20" name="Gráfico 19" descr="Médico con relleno sólido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BAFB6B2-3F9C-483B-A23A-B417734AE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9943676" y="4061248"/>
          <a:ext cx="914400" cy="931333"/>
        </a:xfrm>
        <a:prstGeom prst="rect">
          <a:avLst/>
        </a:prstGeom>
      </xdr:spPr>
    </xdr:pic>
    <xdr:clientData/>
  </xdr:twoCellAnchor>
  <xdr:twoCellAnchor>
    <xdr:from>
      <xdr:col>2</xdr:col>
      <xdr:colOff>448742</xdr:colOff>
      <xdr:row>15</xdr:row>
      <xdr:rowOff>76201</xdr:rowOff>
    </xdr:from>
    <xdr:to>
      <xdr:col>5</xdr:col>
      <xdr:colOff>143942</xdr:colOff>
      <xdr:row>17</xdr:row>
      <xdr:rowOff>44873</xdr:rowOff>
    </xdr:to>
    <xdr:sp macro="" textlink="">
      <xdr:nvSpPr>
        <xdr:cNvPr id="3" name="CuadroTexto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96EC6B7-8677-4A69-A14D-FECF4E5C6E10}"/>
            </a:ext>
          </a:extLst>
        </xdr:cNvPr>
        <xdr:cNvSpPr txBox="1"/>
      </xdr:nvSpPr>
      <xdr:spPr>
        <a:xfrm>
          <a:off x="2040475" y="3412068"/>
          <a:ext cx="2082800" cy="3750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CALENDARIO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>
    <xdr:from>
      <xdr:col>11</xdr:col>
      <xdr:colOff>203202</xdr:colOff>
      <xdr:row>22</xdr:row>
      <xdr:rowOff>186265</xdr:rowOff>
    </xdr:from>
    <xdr:to>
      <xdr:col>12</xdr:col>
      <xdr:colOff>1363135</xdr:colOff>
      <xdr:row>25</xdr:row>
      <xdr:rowOff>25398</xdr:rowOff>
    </xdr:to>
    <xdr:sp macro="" textlink="">
      <xdr:nvSpPr>
        <xdr:cNvPr id="21" name="CuadroTexto 20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BBE48ADB-C95E-47A4-B78E-536830BD146F}"/>
            </a:ext>
          </a:extLst>
        </xdr:cNvPr>
        <xdr:cNvSpPr txBox="1"/>
      </xdr:nvSpPr>
      <xdr:spPr>
        <a:xfrm>
          <a:off x="9364135" y="4936065"/>
          <a:ext cx="2082800" cy="3979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REGISTRO LESIONES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>
    <xdr:from>
      <xdr:col>9</xdr:col>
      <xdr:colOff>237066</xdr:colOff>
      <xdr:row>22</xdr:row>
      <xdr:rowOff>177799</xdr:rowOff>
    </xdr:from>
    <xdr:to>
      <xdr:col>11</xdr:col>
      <xdr:colOff>177800</xdr:colOff>
      <xdr:row>25</xdr:row>
      <xdr:rowOff>16933</xdr:rowOff>
    </xdr:to>
    <xdr:sp macro="" textlink="">
      <xdr:nvSpPr>
        <xdr:cNvPr id="24" name="CuadroTexto 2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FE45730-D5AC-4B5A-9139-23BC11BEC04E}"/>
            </a:ext>
          </a:extLst>
        </xdr:cNvPr>
        <xdr:cNvSpPr txBox="1"/>
      </xdr:nvSpPr>
      <xdr:spPr>
        <a:xfrm>
          <a:off x="7255933" y="4936066"/>
          <a:ext cx="2082800" cy="3979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CONTROL MINUTOS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5</xdr:col>
      <xdr:colOff>310092</xdr:colOff>
      <xdr:row>10</xdr:row>
      <xdr:rowOff>75988</xdr:rowOff>
    </xdr:from>
    <xdr:to>
      <xdr:col>6</xdr:col>
      <xdr:colOff>432012</xdr:colOff>
      <xdr:row>15</xdr:row>
      <xdr:rowOff>75987</xdr:rowOff>
    </xdr:to>
    <xdr:pic>
      <xdr:nvPicPr>
        <xdr:cNvPr id="13" name="Gráfico 12" descr="Fútbol con relleno sólido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070959D-799A-6953-691D-8D08DD652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4289425" y="2480521"/>
          <a:ext cx="917787" cy="931333"/>
        </a:xfrm>
        <a:prstGeom prst="rect">
          <a:avLst/>
        </a:prstGeom>
      </xdr:spPr>
    </xdr:pic>
    <xdr:clientData/>
  </xdr:twoCellAnchor>
  <xdr:twoCellAnchor>
    <xdr:from>
      <xdr:col>4</xdr:col>
      <xdr:colOff>474134</xdr:colOff>
      <xdr:row>15</xdr:row>
      <xdr:rowOff>76199</xdr:rowOff>
    </xdr:from>
    <xdr:to>
      <xdr:col>7</xdr:col>
      <xdr:colOff>169334</xdr:colOff>
      <xdr:row>16</xdr:row>
      <xdr:rowOff>287865</xdr:rowOff>
    </xdr:to>
    <xdr:sp macro="" textlink="">
      <xdr:nvSpPr>
        <xdr:cNvPr id="14" name="CuadroTexto 13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F6285A7B-04DA-34C7-080A-6B5D41F6A103}"/>
            </a:ext>
          </a:extLst>
        </xdr:cNvPr>
        <xdr:cNvSpPr txBox="1"/>
      </xdr:nvSpPr>
      <xdr:spPr>
        <a:xfrm>
          <a:off x="3657601" y="3412066"/>
          <a:ext cx="2082800" cy="39793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JUGADORES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7</xdr:col>
      <xdr:colOff>491066</xdr:colOff>
      <xdr:row>10</xdr:row>
      <xdr:rowOff>67734</xdr:rowOff>
    </xdr:from>
    <xdr:to>
      <xdr:col>8</xdr:col>
      <xdr:colOff>753533</xdr:colOff>
      <xdr:row>15</xdr:row>
      <xdr:rowOff>50800</xdr:rowOff>
    </xdr:to>
    <xdr:pic>
      <xdr:nvPicPr>
        <xdr:cNvPr id="6" name="Gráfico 5" descr="Balanza de la justicia con relleno sólido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7D2CDF23-556D-32EE-E758-6BC63B99D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tretch>
          <a:fillRect/>
        </a:stretch>
      </xdr:blipFill>
      <xdr:spPr>
        <a:xfrm>
          <a:off x="6062133" y="2472267"/>
          <a:ext cx="91440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409674</xdr:colOff>
      <xdr:row>18</xdr:row>
      <xdr:rowOff>25401</xdr:rowOff>
    </xdr:from>
    <xdr:to>
      <xdr:col>6</xdr:col>
      <xdr:colOff>253051</xdr:colOff>
      <xdr:row>23</xdr:row>
      <xdr:rowOff>1</xdr:rowOff>
    </xdr:to>
    <xdr:pic>
      <xdr:nvPicPr>
        <xdr:cNvPr id="23" name="Imagen 22" descr="Cargador de batería batería eléctrica batería automotriz, batería  automotriz, rectángulo, caja del teléfono móvil, negro png | PNGWin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B85772C5-CCBF-01F6-A00A-74E0F6A94A3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 cstate="print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ackgroundRemoval t="1758" b="98047" l="10000" r="90000">
                      <a14:foregroundMark x1="45326" y1="35547" x2="52935" y2="35742"/>
                      <a14:foregroundMark x1="45543" y1="52930" x2="53152" y2="53320"/>
                      <a14:foregroundMark x1="45978" y1="69336" x2="51087" y2="69531"/>
                      <a14:foregroundMark x1="45326" y1="84766" x2="52609" y2="84375"/>
                      <a14:foregroundMark x1="36413" y1="57422" x2="36630" y2="65430"/>
                      <a14:foregroundMark x1="63370" y1="41211" x2="63261" y2="64258"/>
                      <a14:foregroundMark x1="36522" y1="19727" x2="36413" y2="46094"/>
                      <a14:foregroundMark x1="43152" y1="8203" x2="55543" y2="7422"/>
                      <a14:foregroundMark x1="49348" y1="1758" x2="49348" y2="1758"/>
                      <a14:foregroundMark x1="40435" y1="98047" x2="50326" y2="9785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8690" r="31464"/>
        <a:stretch/>
      </xdr:blipFill>
      <xdr:spPr bwMode="auto">
        <a:xfrm>
          <a:off x="4389007" y="3953934"/>
          <a:ext cx="639244" cy="905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708970</xdr:colOff>
      <xdr:row>10</xdr:row>
      <xdr:rowOff>170180</xdr:rowOff>
    </xdr:from>
    <xdr:to>
      <xdr:col>12</xdr:col>
      <xdr:colOff>703889</xdr:colOff>
      <xdr:row>15</xdr:row>
      <xdr:rowOff>170179</xdr:rowOff>
    </xdr:to>
    <xdr:pic>
      <xdr:nvPicPr>
        <xdr:cNvPr id="25" name="Gráfico 24" descr="Cuaderno de estrategias con relleno sólido">
          <a:hlinkClick xmlns:r="http://schemas.openxmlformats.org/officeDocument/2006/relationships" r:id="rId19"/>
          <a:extLst>
            <a:ext uri="{FF2B5EF4-FFF2-40B4-BE49-F238E27FC236}">
              <a16:creationId xmlns:a16="http://schemas.microsoft.com/office/drawing/2014/main" id="{F6B06C53-1499-4526-B252-4C58D88EE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9869903" y="2574713"/>
          <a:ext cx="917786" cy="931333"/>
        </a:xfrm>
        <a:prstGeom prst="rect">
          <a:avLst/>
        </a:prstGeom>
      </xdr:spPr>
    </xdr:pic>
    <xdr:clientData/>
  </xdr:twoCellAnchor>
  <xdr:twoCellAnchor editAs="oneCell">
    <xdr:from>
      <xdr:col>9</xdr:col>
      <xdr:colOff>829190</xdr:colOff>
      <xdr:row>10</xdr:row>
      <xdr:rowOff>101599</xdr:rowOff>
    </xdr:from>
    <xdr:to>
      <xdr:col>10</xdr:col>
      <xdr:colOff>625990</xdr:colOff>
      <xdr:row>15</xdr:row>
      <xdr:rowOff>101598</xdr:rowOff>
    </xdr:to>
    <xdr:pic>
      <xdr:nvPicPr>
        <xdr:cNvPr id="26" name="Gráfico 25" descr="Gráfico de barras con relleno sólido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19818F9C-ACB0-4C48-9D1A-FBF9FCB18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7848057" y="2506132"/>
          <a:ext cx="914400" cy="931333"/>
        </a:xfrm>
        <a:prstGeom prst="rect">
          <a:avLst/>
        </a:prstGeom>
      </xdr:spPr>
    </xdr:pic>
    <xdr:clientData/>
  </xdr:twoCellAnchor>
  <xdr:twoCellAnchor editAs="oneCell">
    <xdr:from>
      <xdr:col>7</xdr:col>
      <xdr:colOff>492429</xdr:colOff>
      <xdr:row>18</xdr:row>
      <xdr:rowOff>50375</xdr:rowOff>
    </xdr:from>
    <xdr:to>
      <xdr:col>8</xdr:col>
      <xdr:colOff>758282</xdr:colOff>
      <xdr:row>23</xdr:row>
      <xdr:rowOff>50374</xdr:rowOff>
    </xdr:to>
    <xdr:pic>
      <xdr:nvPicPr>
        <xdr:cNvPr id="27" name="Gráfico 26" descr="Inventario con relleno sólido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B038E251-2CB4-42B0-8F3B-4A19CD07E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7"/>
            </a:ext>
          </a:extLst>
        </a:blip>
        <a:stretch>
          <a:fillRect/>
        </a:stretch>
      </xdr:blipFill>
      <xdr:spPr>
        <a:xfrm>
          <a:off x="6063496" y="3978908"/>
          <a:ext cx="917786" cy="931333"/>
        </a:xfrm>
        <a:prstGeom prst="rect">
          <a:avLst/>
        </a:prstGeom>
      </xdr:spPr>
    </xdr:pic>
    <xdr:clientData/>
  </xdr:twoCellAnchor>
  <xdr:twoCellAnchor>
    <xdr:from>
      <xdr:col>9</xdr:col>
      <xdr:colOff>240335</xdr:colOff>
      <xdr:row>15</xdr:row>
      <xdr:rowOff>72811</xdr:rowOff>
    </xdr:from>
    <xdr:to>
      <xdr:col>11</xdr:col>
      <xdr:colOff>181069</xdr:colOff>
      <xdr:row>17</xdr:row>
      <xdr:rowOff>41483</xdr:rowOff>
    </xdr:to>
    <xdr:sp macro="" textlink="">
      <xdr:nvSpPr>
        <xdr:cNvPr id="28" name="CuadroTexto 27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5592EEAB-D0A5-4FFC-97FB-53B67588BB5F}"/>
            </a:ext>
          </a:extLst>
        </xdr:cNvPr>
        <xdr:cNvSpPr txBox="1"/>
      </xdr:nvSpPr>
      <xdr:spPr>
        <a:xfrm>
          <a:off x="7259202" y="3408678"/>
          <a:ext cx="2082800" cy="3750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MICROCICLO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>
    <xdr:from>
      <xdr:col>11</xdr:col>
      <xdr:colOff>155674</xdr:colOff>
      <xdr:row>15</xdr:row>
      <xdr:rowOff>72811</xdr:rowOff>
    </xdr:from>
    <xdr:to>
      <xdr:col>12</xdr:col>
      <xdr:colOff>1315607</xdr:colOff>
      <xdr:row>17</xdr:row>
      <xdr:rowOff>64345</xdr:rowOff>
    </xdr:to>
    <xdr:sp macro="" textlink="">
      <xdr:nvSpPr>
        <xdr:cNvPr id="29" name="CuadroTexto 28">
          <a:hlinkClick xmlns:r="http://schemas.openxmlformats.org/officeDocument/2006/relationships" r:id="rId19"/>
          <a:extLst>
            <a:ext uri="{FF2B5EF4-FFF2-40B4-BE49-F238E27FC236}">
              <a16:creationId xmlns:a16="http://schemas.microsoft.com/office/drawing/2014/main" id="{0501FD47-FF8A-4EC8-8B8F-AFE892FAE2D5}"/>
            </a:ext>
          </a:extLst>
        </xdr:cNvPr>
        <xdr:cNvSpPr txBox="1"/>
      </xdr:nvSpPr>
      <xdr:spPr>
        <a:xfrm>
          <a:off x="9316607" y="3408678"/>
          <a:ext cx="2082800" cy="3979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TAREAS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680601</xdr:colOff>
      <xdr:row>23</xdr:row>
      <xdr:rowOff>5077</xdr:rowOff>
    </xdr:from>
    <xdr:to>
      <xdr:col>9</xdr:col>
      <xdr:colOff>519734</xdr:colOff>
      <xdr:row>25</xdr:row>
      <xdr:rowOff>30478</xdr:rowOff>
    </xdr:to>
    <xdr:sp macro="" textlink="">
      <xdr:nvSpPr>
        <xdr:cNvPr id="30" name="CuadroTexto 29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45355C67-BBCF-4906-A462-C84473758BF4}"/>
            </a:ext>
          </a:extLst>
        </xdr:cNvPr>
        <xdr:cNvSpPr txBox="1"/>
      </xdr:nvSpPr>
      <xdr:spPr>
        <a:xfrm>
          <a:off x="5455801" y="4864944"/>
          <a:ext cx="2082800" cy="3979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MATERIALES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3</xdr:col>
      <xdr:colOff>160868</xdr:colOff>
      <xdr:row>17</xdr:row>
      <xdr:rowOff>152399</xdr:rowOff>
    </xdr:from>
    <xdr:to>
      <xdr:col>4</xdr:col>
      <xdr:colOff>381001</xdr:colOff>
      <xdr:row>23</xdr:row>
      <xdr:rowOff>50799</xdr:rowOff>
    </xdr:to>
    <xdr:pic>
      <xdr:nvPicPr>
        <xdr:cNvPr id="8" name="Gráfico 7" descr="Gráfico de barras con relleno sólido">
          <a:hlinkClick xmlns:r="http://schemas.openxmlformats.org/officeDocument/2006/relationships" r:id="rId28"/>
          <a:extLst>
            <a:ext uri="{FF2B5EF4-FFF2-40B4-BE49-F238E27FC236}">
              <a16:creationId xmlns:a16="http://schemas.microsoft.com/office/drawing/2014/main" id="{97096B28-9FD7-770C-C31E-D68A8D54D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4"/>
            </a:ext>
          </a:extLst>
        </a:blip>
        <a:stretch>
          <a:fillRect/>
        </a:stretch>
      </xdr:blipFill>
      <xdr:spPr>
        <a:xfrm>
          <a:off x="2548468" y="3894666"/>
          <a:ext cx="1016000" cy="1016000"/>
        </a:xfrm>
        <a:prstGeom prst="rect">
          <a:avLst/>
        </a:prstGeom>
      </xdr:spPr>
    </xdr:pic>
    <xdr:clientData/>
  </xdr:twoCellAnchor>
  <xdr:twoCellAnchor>
    <xdr:from>
      <xdr:col>6</xdr:col>
      <xdr:colOff>668875</xdr:colOff>
      <xdr:row>15</xdr:row>
      <xdr:rowOff>59267</xdr:rowOff>
    </xdr:from>
    <xdr:to>
      <xdr:col>9</xdr:col>
      <xdr:colOff>508008</xdr:colOff>
      <xdr:row>17</xdr:row>
      <xdr:rowOff>27939</xdr:rowOff>
    </xdr:to>
    <xdr:sp macro="" textlink="">
      <xdr:nvSpPr>
        <xdr:cNvPr id="31" name="CuadroTexto 30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3C7ED168-EC71-4EC7-A49B-3E4D8EF1635D}"/>
            </a:ext>
          </a:extLst>
        </xdr:cNvPr>
        <xdr:cNvSpPr txBox="1"/>
      </xdr:nvSpPr>
      <xdr:spPr>
        <a:xfrm>
          <a:off x="5444075" y="3395134"/>
          <a:ext cx="2082800" cy="3750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PLIEGUES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>
    <xdr:from>
      <xdr:col>4</xdr:col>
      <xdr:colOff>491075</xdr:colOff>
      <xdr:row>23</xdr:row>
      <xdr:rowOff>25400</xdr:rowOff>
    </xdr:from>
    <xdr:to>
      <xdr:col>7</xdr:col>
      <xdr:colOff>186275</xdr:colOff>
      <xdr:row>25</xdr:row>
      <xdr:rowOff>27939</xdr:rowOff>
    </xdr:to>
    <xdr:sp macro="" textlink="">
      <xdr:nvSpPr>
        <xdr:cNvPr id="32" name="CuadroTexto 31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BF6BE73B-DE65-42C6-9DDE-D6D71CBBD7DA}"/>
            </a:ext>
          </a:extLst>
        </xdr:cNvPr>
        <xdr:cNvSpPr txBox="1"/>
      </xdr:nvSpPr>
      <xdr:spPr>
        <a:xfrm>
          <a:off x="3674542" y="4885267"/>
          <a:ext cx="2082800" cy="3750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WELLNESS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>
    <xdr:from>
      <xdr:col>2</xdr:col>
      <xdr:colOff>414876</xdr:colOff>
      <xdr:row>22</xdr:row>
      <xdr:rowOff>177801</xdr:rowOff>
    </xdr:from>
    <xdr:to>
      <xdr:col>5</xdr:col>
      <xdr:colOff>110076</xdr:colOff>
      <xdr:row>24</xdr:row>
      <xdr:rowOff>180340</xdr:rowOff>
    </xdr:to>
    <xdr:sp macro="" textlink="">
      <xdr:nvSpPr>
        <xdr:cNvPr id="33" name="CuadroTexto 32">
          <a:hlinkClick xmlns:r="http://schemas.openxmlformats.org/officeDocument/2006/relationships" r:id="rId28"/>
          <a:extLst>
            <a:ext uri="{FF2B5EF4-FFF2-40B4-BE49-F238E27FC236}">
              <a16:creationId xmlns:a16="http://schemas.microsoft.com/office/drawing/2014/main" id="{B8731216-5B88-4CB5-9772-A378DCE48E96}"/>
            </a:ext>
          </a:extLst>
        </xdr:cNvPr>
        <xdr:cNvSpPr txBox="1"/>
      </xdr:nvSpPr>
      <xdr:spPr>
        <a:xfrm>
          <a:off x="2006609" y="4851401"/>
          <a:ext cx="2082800" cy="3750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200">
              <a:latin typeface="Arial Black" panose="020B0A04020102020204" pitchFamily="34" charset="0"/>
            </a:rPr>
            <a:t>RPE</a:t>
          </a:r>
          <a:endParaRPr lang="es-ES" sz="1100"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2</xdr:col>
      <xdr:colOff>186266</xdr:colOff>
      <xdr:row>1</xdr:row>
      <xdr:rowOff>16931</xdr:rowOff>
    </xdr:from>
    <xdr:to>
      <xdr:col>8</xdr:col>
      <xdr:colOff>634999</xdr:colOff>
      <xdr:row>7</xdr:row>
      <xdr:rowOff>50798</xdr:rowOff>
    </xdr:to>
    <xdr:pic>
      <xdr:nvPicPr>
        <xdr:cNvPr id="35" name="Imagen 34" descr="Imagen">
          <a:extLst>
            <a:ext uri="{FF2B5EF4-FFF2-40B4-BE49-F238E27FC236}">
              <a16:creationId xmlns:a16="http://schemas.microsoft.com/office/drawing/2014/main" id="{91EF0535-F6CB-43D6-96FF-8177478B6C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7999" y="203198"/>
          <a:ext cx="5080000" cy="1693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449579</xdr:colOff>
      <xdr:row>8</xdr:row>
      <xdr:rowOff>62864</xdr:rowOff>
    </xdr:from>
    <xdr:ext cx="3946314" cy="2980056"/>
    <xdr:pic>
      <xdr:nvPicPr>
        <xdr:cNvPr id="2" name="Imagen 1">
          <a:extLst>
            <a:ext uri="{FF2B5EF4-FFF2-40B4-BE49-F238E27FC236}">
              <a16:creationId xmlns:a16="http://schemas.microsoft.com/office/drawing/2014/main" id="{01E240B1-1649-4577-A42E-884FA821C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74379" y="1525904"/>
          <a:ext cx="3946314" cy="298005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10</xdr:col>
      <xdr:colOff>723900</xdr:colOff>
      <xdr:row>28</xdr:row>
      <xdr:rowOff>47415</xdr:rowOff>
    </xdr:from>
    <xdr:ext cx="4161367" cy="3121026"/>
    <xdr:pic>
      <xdr:nvPicPr>
        <xdr:cNvPr id="3" name="Imagen 2">
          <a:extLst>
            <a:ext uri="{FF2B5EF4-FFF2-40B4-BE49-F238E27FC236}">
              <a16:creationId xmlns:a16="http://schemas.microsoft.com/office/drawing/2014/main" id="{831E95A3-09B1-43CD-9865-93495343F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48700" y="5168055"/>
          <a:ext cx="4161367" cy="312102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11</xdr:col>
      <xdr:colOff>516467</xdr:colOff>
      <xdr:row>39</xdr:row>
      <xdr:rowOff>59265</xdr:rowOff>
    </xdr:from>
    <xdr:ext cx="2218267" cy="1170075"/>
    <xdr:pic>
      <xdr:nvPicPr>
        <xdr:cNvPr id="4" name="Imagen 3">
          <a:extLst>
            <a:ext uri="{FF2B5EF4-FFF2-40B4-BE49-F238E27FC236}">
              <a16:creationId xmlns:a16="http://schemas.microsoft.com/office/drawing/2014/main" id="{AE1D5CC0-6670-4CF2-ABC4-D3040BF00E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41234" r="39218" b="16019"/>
        <a:stretch/>
      </xdr:blipFill>
      <xdr:spPr>
        <a:xfrm>
          <a:off x="9233747" y="7191585"/>
          <a:ext cx="2218267" cy="11700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11</xdr:col>
      <xdr:colOff>8467</xdr:colOff>
      <xdr:row>46</xdr:row>
      <xdr:rowOff>84667</xdr:rowOff>
    </xdr:from>
    <xdr:ext cx="3386668" cy="2082800"/>
    <xdr:pic>
      <xdr:nvPicPr>
        <xdr:cNvPr id="5" name="Imagen 4">
          <a:extLst>
            <a:ext uri="{FF2B5EF4-FFF2-40B4-BE49-F238E27FC236}">
              <a16:creationId xmlns:a16="http://schemas.microsoft.com/office/drawing/2014/main" id="{7A43D771-DD0B-47C6-AF75-01A4BB1166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616" t="12840" r="2277" b="9173"/>
        <a:stretch/>
      </xdr:blipFill>
      <xdr:spPr>
        <a:xfrm>
          <a:off x="8725747" y="8497147"/>
          <a:ext cx="3386668" cy="20828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  <xdr:oneCellAnchor>
    <xdr:from>
      <xdr:col>11</xdr:col>
      <xdr:colOff>262466</xdr:colOff>
      <xdr:row>67</xdr:row>
      <xdr:rowOff>59267</xdr:rowOff>
    </xdr:from>
    <xdr:ext cx="3191934" cy="2075778"/>
    <xdr:pic>
      <xdr:nvPicPr>
        <xdr:cNvPr id="6" name="Imagen 5">
          <a:extLst>
            <a:ext uri="{FF2B5EF4-FFF2-40B4-BE49-F238E27FC236}">
              <a16:creationId xmlns:a16="http://schemas.microsoft.com/office/drawing/2014/main" id="{CEE88958-A26F-420D-9359-1859A7F298B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1033" r="4601" b="26847"/>
        <a:stretch/>
      </xdr:blipFill>
      <xdr:spPr>
        <a:xfrm>
          <a:off x="8979746" y="12312227"/>
          <a:ext cx="3191934" cy="207577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one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César" id="{8A89BBD5-A871-4493-8333-AEA34CD73E2D}" userId="71b2fca3c7a1dae2" providerId="Windows Live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C7" dT="2022-07-29T09:22:38.21" personId="{8A89BBD5-A871-4493-8333-AEA34CD73E2D}" id="{1422CBBC-FEF9-4953-B55C-71F91B8356EF}">
    <text>Sueño, dolor muscular, estrés y fatiga</text>
  </threadedComment>
</ThreadedComments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6.bin"/><Relationship Id="rId4" Type="http://schemas.microsoft.com/office/2017/10/relationships/threadedComment" Target="../threadedComments/threadedComment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422C13-D1A8-4DDC-B548-2F95AFCA635A}">
  <dimension ref="C2:M17"/>
  <sheetViews>
    <sheetView tabSelected="1" zoomScale="90" zoomScaleNormal="90" workbookViewId="0">
      <selection activeCell="N11" sqref="N11"/>
    </sheetView>
  </sheetViews>
  <sheetFormatPr baseColWidth="10" defaultRowHeight="14.4" x14ac:dyDescent="0.3"/>
  <cols>
    <col min="1" max="1" width="11.5546875" style="1"/>
    <col min="2" max="2" width="11.5546875" style="1" customWidth="1"/>
    <col min="3" max="7" width="11.5546875" style="1"/>
    <col min="8" max="8" width="9.5546875" style="1" customWidth="1"/>
    <col min="9" max="9" width="11.5546875" style="1"/>
    <col min="10" max="10" width="16.33203125" style="1" customWidth="1"/>
    <col min="11" max="11" width="14.88671875" style="1" customWidth="1"/>
    <col min="12" max="12" width="13.44140625" style="1" customWidth="1"/>
    <col min="13" max="13" width="36.5546875" style="1" customWidth="1"/>
    <col min="14" max="14" width="11.5546875" style="1" customWidth="1"/>
    <col min="15" max="16384" width="11.5546875" style="1"/>
  </cols>
  <sheetData>
    <row r="2" spans="8:13" ht="15" thickBot="1" x14ac:dyDescent="0.35"/>
    <row r="3" spans="8:13" s="2" customFormat="1" ht="28.8" customHeight="1" x14ac:dyDescent="0.3">
      <c r="K3" s="268" t="s">
        <v>5</v>
      </c>
      <c r="L3" s="269"/>
      <c r="M3" s="453" t="s">
        <v>100</v>
      </c>
    </row>
    <row r="4" spans="8:13" s="2" customFormat="1" ht="28.8" customHeight="1" x14ac:dyDescent="0.3">
      <c r="K4" s="270" t="s">
        <v>6</v>
      </c>
      <c r="L4" s="271"/>
      <c r="M4" s="142"/>
    </row>
    <row r="5" spans="8:13" s="2" customFormat="1" ht="28.8" customHeight="1" thickBot="1" x14ac:dyDescent="0.35">
      <c r="K5" s="272" t="s">
        <v>7</v>
      </c>
      <c r="L5" s="273"/>
      <c r="M5" s="143"/>
    </row>
    <row r="12" spans="8:13" x14ac:dyDescent="0.3">
      <c r="H12" s="451"/>
    </row>
    <row r="16" spans="8:13" x14ac:dyDescent="0.3">
      <c r="M16" s="451"/>
    </row>
    <row r="17" spans="3:12" s="2" customFormat="1" ht="17.399999999999999" customHeight="1" x14ac:dyDescent="0.3">
      <c r="C17" s="267"/>
      <c r="D17" s="267"/>
      <c r="F17" s="267"/>
      <c r="G17" s="267"/>
      <c r="I17" s="452"/>
      <c r="J17" s="452"/>
      <c r="K17" s="267"/>
      <c r="L17" s="267"/>
    </row>
  </sheetData>
  <mergeCells count="6">
    <mergeCell ref="C17:D17"/>
    <mergeCell ref="F17:G17"/>
    <mergeCell ref="K3:L3"/>
    <mergeCell ref="K4:L4"/>
    <mergeCell ref="K5:L5"/>
    <mergeCell ref="K17:L17"/>
  </mergeCells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3AA221-3B6C-4DD5-B356-72B81DE976E6}">
  <dimension ref="A1:CS57"/>
  <sheetViews>
    <sheetView zoomScale="60" zoomScaleNormal="60" workbookViewId="0">
      <pane xSplit="2" topLeftCell="P1" activePane="topRight" state="frozen"/>
      <selection activeCell="A4" sqref="A4"/>
      <selection pane="topRight" activeCell="Q23" sqref="Q23"/>
    </sheetView>
  </sheetViews>
  <sheetFormatPr baseColWidth="10" defaultRowHeight="13.8" x14ac:dyDescent="0.3"/>
  <cols>
    <col min="1" max="1" width="5.33203125" style="93" customWidth="1"/>
    <col min="2" max="2" width="52.88671875" style="129" customWidth="1"/>
    <col min="3" max="8" width="5.5546875" style="129" hidden="1" customWidth="1"/>
    <col min="9" max="12" width="5.5546875" style="136" hidden="1" customWidth="1"/>
    <col min="13" max="14" width="5.5546875" style="129" hidden="1" customWidth="1"/>
    <col min="15" max="15" width="5.5546875" style="146" hidden="1" customWidth="1"/>
    <col min="16" max="83" width="5.5546875" style="129" customWidth="1"/>
    <col min="84" max="16384" width="11.5546875" style="129"/>
  </cols>
  <sheetData>
    <row r="1" spans="1:97" s="93" customFormat="1" x14ac:dyDescent="0.3"/>
    <row r="2" spans="1:97" ht="17.399999999999999" customHeight="1" x14ac:dyDescent="0.3">
      <c r="B2" s="93"/>
      <c r="C2" s="93"/>
      <c r="D2" s="93"/>
      <c r="E2" s="93"/>
      <c r="F2" s="93"/>
      <c r="G2" s="93"/>
      <c r="H2" s="93"/>
      <c r="I2" s="93"/>
      <c r="J2" s="93"/>
      <c r="K2" s="93"/>
      <c r="L2" s="93"/>
      <c r="M2" s="93"/>
      <c r="N2" s="93"/>
      <c r="O2" s="93"/>
      <c r="P2" s="93"/>
      <c r="Q2" s="93"/>
      <c r="R2" s="93"/>
      <c r="S2" s="410" t="s">
        <v>36</v>
      </c>
      <c r="T2" s="411"/>
      <c r="U2" s="411"/>
      <c r="V2" s="411"/>
      <c r="W2" s="411"/>
      <c r="X2" s="411"/>
      <c r="Y2" s="411"/>
      <c r="Z2" s="411"/>
      <c r="AA2" s="411"/>
      <c r="AB2" s="411"/>
      <c r="AC2" s="411"/>
      <c r="AD2" s="411"/>
      <c r="AE2" s="411"/>
      <c r="AF2" s="411"/>
      <c r="AG2" s="412"/>
      <c r="AH2" s="93"/>
      <c r="AI2" s="93"/>
      <c r="AJ2" s="93"/>
      <c r="AK2" s="93"/>
      <c r="AL2" s="93"/>
      <c r="AM2" s="93"/>
      <c r="AN2" s="93"/>
      <c r="AO2" s="93"/>
      <c r="AP2" s="93"/>
      <c r="AQ2" s="93"/>
      <c r="AR2" s="93"/>
      <c r="AS2" s="93"/>
      <c r="AT2" s="93"/>
      <c r="AU2" s="93"/>
      <c r="AV2" s="93"/>
      <c r="AW2" s="93"/>
      <c r="AX2" s="93"/>
      <c r="AY2" s="93"/>
      <c r="AZ2" s="93"/>
      <c r="BA2" s="93"/>
      <c r="BB2" s="93"/>
      <c r="BC2" s="93"/>
      <c r="BD2" s="93"/>
      <c r="BE2" s="93"/>
      <c r="BF2" s="93"/>
      <c r="BG2" s="93"/>
      <c r="BH2" s="93"/>
      <c r="BI2" s="93"/>
      <c r="BJ2" s="93"/>
      <c r="BK2" s="93"/>
      <c r="BL2" s="93"/>
      <c r="BM2" s="93"/>
      <c r="BN2" s="93"/>
      <c r="BO2" s="93"/>
      <c r="BP2" s="93"/>
      <c r="BQ2" s="93"/>
      <c r="BR2" s="93"/>
      <c r="BS2" s="93"/>
      <c r="BT2" s="93"/>
      <c r="BU2" s="93"/>
      <c r="BV2" s="93"/>
      <c r="BW2" s="93"/>
      <c r="BX2" s="93"/>
      <c r="BY2" s="93"/>
      <c r="BZ2" s="93"/>
      <c r="CA2" s="93"/>
      <c r="CB2" s="93"/>
      <c r="CC2" s="93"/>
      <c r="CD2" s="93"/>
      <c r="CE2" s="93"/>
      <c r="CF2" s="93"/>
      <c r="CG2" s="93"/>
      <c r="CH2" s="93"/>
      <c r="CI2" s="93"/>
      <c r="CJ2" s="93"/>
      <c r="CK2" s="93"/>
      <c r="CL2" s="93"/>
      <c r="CM2" s="93"/>
      <c r="CN2" s="93"/>
      <c r="CO2" s="93"/>
      <c r="CP2" s="93"/>
      <c r="CQ2" s="93"/>
      <c r="CR2" s="93"/>
      <c r="CS2" s="93"/>
    </row>
    <row r="3" spans="1:97" ht="17.399999999999999" customHeight="1" x14ac:dyDescent="0.3">
      <c r="B3" s="93"/>
      <c r="C3" s="93"/>
      <c r="D3" s="93"/>
      <c r="E3" s="93"/>
      <c r="F3" s="93"/>
      <c r="G3" s="93"/>
      <c r="H3" s="93"/>
      <c r="I3" s="93"/>
      <c r="J3" s="93"/>
      <c r="K3" s="93"/>
      <c r="L3" s="93"/>
      <c r="M3" s="93"/>
      <c r="N3" s="93"/>
      <c r="O3" s="93"/>
      <c r="P3" s="93"/>
      <c r="Q3" s="93"/>
      <c r="R3" s="93"/>
      <c r="S3" s="413"/>
      <c r="T3" s="414"/>
      <c r="U3" s="414"/>
      <c r="V3" s="414"/>
      <c r="W3" s="414"/>
      <c r="X3" s="414"/>
      <c r="Y3" s="414"/>
      <c r="Z3" s="414"/>
      <c r="AA3" s="414"/>
      <c r="AB3" s="414"/>
      <c r="AC3" s="414"/>
      <c r="AD3" s="414"/>
      <c r="AE3" s="414"/>
      <c r="AF3" s="414"/>
      <c r="AG3" s="415"/>
      <c r="AH3" s="93"/>
      <c r="AI3" s="93"/>
      <c r="AJ3" s="93"/>
      <c r="AK3" s="93"/>
      <c r="AL3" s="93"/>
      <c r="AM3" s="93"/>
      <c r="AN3" s="93"/>
      <c r="AO3" s="93"/>
      <c r="AP3" s="93"/>
      <c r="AQ3" s="93"/>
      <c r="AR3" s="93"/>
      <c r="AS3" s="93"/>
      <c r="AT3" s="93"/>
      <c r="AU3" s="93"/>
      <c r="AV3" s="93"/>
      <c r="AW3" s="93"/>
      <c r="AX3" s="93"/>
      <c r="AY3" s="93"/>
      <c r="AZ3" s="93"/>
      <c r="BA3" s="93"/>
      <c r="BB3" s="93"/>
      <c r="BC3" s="93"/>
      <c r="BD3" s="93"/>
      <c r="BE3" s="93"/>
      <c r="BF3" s="93"/>
      <c r="BG3" s="93"/>
      <c r="BH3" s="93"/>
      <c r="BI3" s="93"/>
      <c r="BJ3" s="93"/>
      <c r="BK3" s="93"/>
      <c r="BL3" s="93"/>
      <c r="BM3" s="93"/>
      <c r="BN3" s="93"/>
      <c r="BO3" s="93"/>
      <c r="BP3" s="93"/>
      <c r="BQ3" s="93"/>
      <c r="BR3" s="93"/>
      <c r="BS3" s="93"/>
      <c r="BT3" s="93"/>
      <c r="BU3" s="93"/>
      <c r="BV3" s="93"/>
      <c r="BW3" s="93"/>
      <c r="BX3" s="93"/>
      <c r="BY3" s="93"/>
      <c r="BZ3" s="93"/>
      <c r="CA3" s="93"/>
      <c r="CB3" s="93"/>
      <c r="CC3" s="93"/>
      <c r="CD3" s="93"/>
      <c r="CE3" s="93"/>
      <c r="CF3" s="93"/>
      <c r="CG3" s="93"/>
      <c r="CH3" s="93"/>
      <c r="CI3" s="93"/>
      <c r="CJ3" s="93"/>
      <c r="CK3" s="93"/>
      <c r="CL3" s="93"/>
      <c r="CM3" s="93"/>
      <c r="CN3" s="93"/>
      <c r="CO3" s="93"/>
      <c r="CP3" s="93"/>
      <c r="CQ3" s="93"/>
      <c r="CR3" s="93"/>
      <c r="CS3" s="93"/>
    </row>
    <row r="4" spans="1:97" s="93" customFormat="1" x14ac:dyDescent="0.3"/>
    <row r="5" spans="1:97" s="132" customFormat="1" ht="27" customHeight="1" x14ac:dyDescent="0.3">
      <c r="A5" s="93"/>
      <c r="C5" s="441" t="s">
        <v>66</v>
      </c>
      <c r="D5" s="441"/>
      <c r="E5" s="441"/>
      <c r="F5" s="441"/>
      <c r="G5" s="441"/>
      <c r="H5" s="441"/>
      <c r="I5" s="441"/>
      <c r="J5" s="441"/>
      <c r="K5" s="441"/>
      <c r="L5" s="441"/>
      <c r="M5" s="441"/>
      <c r="N5" s="441"/>
      <c r="O5" s="147"/>
      <c r="P5" s="427" t="s">
        <v>5</v>
      </c>
      <c r="Q5" s="427"/>
      <c r="R5" s="427"/>
      <c r="S5" s="427"/>
      <c r="T5" s="427"/>
      <c r="U5" s="427"/>
      <c r="V5" s="427"/>
      <c r="W5" s="427"/>
      <c r="X5" s="427"/>
      <c r="Y5" s="427"/>
      <c r="Z5" s="427"/>
      <c r="AA5" s="427"/>
      <c r="AB5" s="427"/>
      <c r="AC5" s="427"/>
      <c r="AD5" s="427"/>
      <c r="AE5" s="427"/>
      <c r="AF5" s="427"/>
      <c r="AG5" s="427"/>
      <c r="AH5" s="427"/>
      <c r="AI5" s="427"/>
      <c r="AJ5" s="427"/>
      <c r="AK5" s="427"/>
      <c r="AL5" s="427"/>
      <c r="AM5" s="427"/>
      <c r="AN5" s="427"/>
      <c r="AO5" s="427"/>
      <c r="AP5" s="427"/>
      <c r="AQ5" s="427"/>
      <c r="AR5" s="427"/>
      <c r="AS5" s="427"/>
      <c r="AT5" s="427"/>
      <c r="AU5" s="427"/>
      <c r="AV5" s="427"/>
      <c r="AW5" s="427"/>
      <c r="AX5" s="427"/>
      <c r="AY5" s="427"/>
      <c r="AZ5" s="427"/>
      <c r="BA5" s="427"/>
      <c r="BB5" s="427"/>
      <c r="BC5" s="427"/>
      <c r="BD5" s="427"/>
      <c r="BE5" s="427"/>
      <c r="BF5" s="427"/>
      <c r="BG5" s="427"/>
      <c r="BH5" s="427"/>
      <c r="BI5" s="427"/>
      <c r="BJ5" s="427"/>
      <c r="BK5" s="427"/>
      <c r="BL5" s="427"/>
      <c r="BM5" s="427"/>
      <c r="BN5" s="427"/>
      <c r="BO5" s="427"/>
      <c r="BP5" s="427"/>
      <c r="BQ5" s="427"/>
      <c r="BR5" s="427"/>
      <c r="BS5" s="427"/>
      <c r="BT5" s="427"/>
      <c r="BU5" s="427"/>
      <c r="BV5" s="427"/>
      <c r="BW5" s="427"/>
      <c r="BX5" s="427"/>
      <c r="BY5" s="427"/>
      <c r="BZ5" s="427"/>
      <c r="CA5" s="427"/>
      <c r="CB5" s="427"/>
      <c r="CC5" s="427"/>
      <c r="CD5" s="427"/>
      <c r="CE5" s="427"/>
    </row>
    <row r="6" spans="1:97" s="133" customFormat="1" ht="18" customHeight="1" x14ac:dyDescent="0.3">
      <c r="A6" s="109"/>
      <c r="B6" s="131" t="s">
        <v>25</v>
      </c>
      <c r="C6" s="446">
        <v>1</v>
      </c>
      <c r="D6" s="447"/>
      <c r="E6" s="446">
        <v>2</v>
      </c>
      <c r="F6" s="447"/>
      <c r="G6" s="446">
        <v>3</v>
      </c>
      <c r="H6" s="447"/>
      <c r="I6" s="442">
        <v>4</v>
      </c>
      <c r="J6" s="443"/>
      <c r="K6" s="446">
        <v>5</v>
      </c>
      <c r="L6" s="447"/>
      <c r="M6" s="446">
        <v>6</v>
      </c>
      <c r="N6" s="447"/>
      <c r="O6" s="148"/>
      <c r="P6" s="423">
        <v>1</v>
      </c>
      <c r="Q6" s="424"/>
      <c r="R6" s="423">
        <v>2</v>
      </c>
      <c r="S6" s="424"/>
      <c r="T6" s="423">
        <v>3</v>
      </c>
      <c r="U6" s="424"/>
      <c r="V6" s="423">
        <v>4</v>
      </c>
      <c r="W6" s="424"/>
      <c r="X6" s="423">
        <v>5</v>
      </c>
      <c r="Y6" s="424"/>
      <c r="Z6" s="423">
        <v>6</v>
      </c>
      <c r="AA6" s="424"/>
      <c r="AB6" s="423">
        <v>7</v>
      </c>
      <c r="AC6" s="424"/>
      <c r="AD6" s="423">
        <v>8</v>
      </c>
      <c r="AE6" s="424"/>
      <c r="AF6" s="423">
        <v>9</v>
      </c>
      <c r="AG6" s="424"/>
      <c r="AH6" s="423">
        <v>10</v>
      </c>
      <c r="AI6" s="424"/>
      <c r="AJ6" s="423">
        <v>11</v>
      </c>
      <c r="AK6" s="424"/>
      <c r="AL6" s="423">
        <v>12</v>
      </c>
      <c r="AM6" s="424"/>
      <c r="AN6" s="423">
        <v>13</v>
      </c>
      <c r="AO6" s="424"/>
      <c r="AP6" s="423">
        <v>14</v>
      </c>
      <c r="AQ6" s="424"/>
      <c r="AR6" s="423">
        <v>15</v>
      </c>
      <c r="AS6" s="424"/>
      <c r="AT6" s="423">
        <v>16</v>
      </c>
      <c r="AU6" s="424"/>
      <c r="AV6" s="423">
        <v>17</v>
      </c>
      <c r="AW6" s="424"/>
      <c r="AX6" s="423">
        <v>18</v>
      </c>
      <c r="AY6" s="424"/>
      <c r="AZ6" s="423">
        <v>19</v>
      </c>
      <c r="BA6" s="424"/>
      <c r="BB6" s="423">
        <v>20</v>
      </c>
      <c r="BC6" s="424"/>
      <c r="BD6" s="423">
        <v>21</v>
      </c>
      <c r="BE6" s="424"/>
      <c r="BF6" s="423">
        <v>22</v>
      </c>
      <c r="BG6" s="424"/>
      <c r="BH6" s="423">
        <v>23</v>
      </c>
      <c r="BI6" s="424"/>
      <c r="BJ6" s="423">
        <v>24</v>
      </c>
      <c r="BK6" s="424"/>
      <c r="BL6" s="423">
        <v>25</v>
      </c>
      <c r="BM6" s="424"/>
      <c r="BN6" s="423">
        <v>26</v>
      </c>
      <c r="BO6" s="424"/>
      <c r="BP6" s="423">
        <v>27</v>
      </c>
      <c r="BQ6" s="424"/>
      <c r="BR6" s="423">
        <v>28</v>
      </c>
      <c r="BS6" s="424"/>
      <c r="BT6" s="423">
        <v>29</v>
      </c>
      <c r="BU6" s="424"/>
      <c r="BV6" s="423">
        <v>30</v>
      </c>
      <c r="BW6" s="424"/>
      <c r="BX6" s="423">
        <v>31</v>
      </c>
      <c r="BY6" s="424"/>
      <c r="BZ6" s="423">
        <v>32</v>
      </c>
      <c r="CA6" s="424"/>
      <c r="CB6" s="423">
        <v>33</v>
      </c>
      <c r="CC6" s="424"/>
      <c r="CD6" s="423">
        <v>34</v>
      </c>
      <c r="CE6" s="424"/>
    </row>
    <row r="7" spans="1:97" ht="18" customHeight="1" x14ac:dyDescent="0.3">
      <c r="B7" s="131" t="s">
        <v>24</v>
      </c>
      <c r="C7" s="428">
        <v>44429</v>
      </c>
      <c r="D7" s="429"/>
      <c r="E7" s="428">
        <v>44432</v>
      </c>
      <c r="F7" s="429"/>
      <c r="G7" s="428">
        <v>44437</v>
      </c>
      <c r="H7" s="429"/>
      <c r="I7" s="428">
        <v>44443</v>
      </c>
      <c r="J7" s="429"/>
      <c r="K7" s="428">
        <v>44444</v>
      </c>
      <c r="L7" s="429"/>
      <c r="M7" s="428">
        <v>44447</v>
      </c>
      <c r="N7" s="429"/>
      <c r="P7" s="422"/>
      <c r="Q7" s="417"/>
      <c r="R7" s="422"/>
      <c r="S7" s="417"/>
      <c r="T7" s="422"/>
      <c r="U7" s="417"/>
      <c r="V7" s="422"/>
      <c r="W7" s="417"/>
      <c r="X7" s="422"/>
      <c r="Y7" s="417"/>
      <c r="Z7" s="422"/>
      <c r="AA7" s="417"/>
      <c r="AB7" s="422"/>
      <c r="AC7" s="417"/>
      <c r="AD7" s="422"/>
      <c r="AE7" s="417"/>
      <c r="AF7" s="422"/>
      <c r="AG7" s="417"/>
      <c r="AH7" s="422"/>
      <c r="AI7" s="417"/>
      <c r="AJ7" s="422"/>
      <c r="AK7" s="417"/>
      <c r="AL7" s="422"/>
      <c r="AM7" s="417"/>
      <c r="AN7" s="422"/>
      <c r="AO7" s="417"/>
      <c r="AP7" s="422"/>
      <c r="AQ7" s="417"/>
      <c r="AR7" s="422"/>
      <c r="AS7" s="417"/>
      <c r="AT7" s="422"/>
      <c r="AU7" s="417"/>
      <c r="AV7" s="422"/>
      <c r="AW7" s="417"/>
      <c r="AX7" s="422"/>
      <c r="AY7" s="417"/>
      <c r="AZ7" s="422"/>
      <c r="BA7" s="417"/>
      <c r="BB7" s="422"/>
      <c r="BC7" s="417"/>
      <c r="BD7" s="422"/>
      <c r="BE7" s="417"/>
      <c r="BF7" s="422"/>
      <c r="BG7" s="417"/>
      <c r="BH7" s="422"/>
      <c r="BI7" s="417"/>
      <c r="BJ7" s="422"/>
      <c r="BK7" s="417"/>
      <c r="BL7" s="422"/>
      <c r="BM7" s="417"/>
      <c r="BN7" s="422"/>
      <c r="BO7" s="417"/>
      <c r="BP7" s="422"/>
      <c r="BQ7" s="417"/>
      <c r="BR7" s="422"/>
      <c r="BS7" s="417"/>
      <c r="BT7" s="422"/>
      <c r="BU7" s="417"/>
      <c r="BV7" s="422"/>
      <c r="BW7" s="417"/>
      <c r="BX7" s="422"/>
      <c r="BY7" s="417"/>
      <c r="BZ7" s="422"/>
      <c r="CA7" s="417"/>
      <c r="CB7" s="422"/>
      <c r="CC7" s="417"/>
      <c r="CD7" s="422"/>
      <c r="CE7" s="417"/>
    </row>
    <row r="8" spans="1:97" ht="18" customHeight="1" x14ac:dyDescent="0.3">
      <c r="B8" s="131" t="s">
        <v>23</v>
      </c>
      <c r="C8" s="432" t="s">
        <v>38</v>
      </c>
      <c r="D8" s="429"/>
      <c r="E8" s="432" t="s">
        <v>37</v>
      </c>
      <c r="F8" s="429"/>
      <c r="G8" s="432" t="s">
        <v>37</v>
      </c>
      <c r="H8" s="429"/>
      <c r="I8" s="432" t="s">
        <v>38</v>
      </c>
      <c r="J8" s="429"/>
      <c r="K8" s="432" t="s">
        <v>38</v>
      </c>
      <c r="L8" s="429"/>
      <c r="M8" s="432" t="s">
        <v>37</v>
      </c>
      <c r="N8" s="429"/>
      <c r="P8" s="418" t="s">
        <v>38</v>
      </c>
      <c r="Q8" s="417"/>
      <c r="R8" s="418"/>
      <c r="S8" s="417"/>
      <c r="T8" s="418"/>
      <c r="U8" s="417"/>
      <c r="V8" s="418"/>
      <c r="W8" s="417"/>
      <c r="X8" s="418"/>
      <c r="Y8" s="417"/>
      <c r="Z8" s="418"/>
      <c r="AA8" s="417"/>
      <c r="AB8" s="418"/>
      <c r="AC8" s="417"/>
      <c r="AD8" s="418"/>
      <c r="AE8" s="417"/>
      <c r="AF8" s="418"/>
      <c r="AG8" s="417"/>
      <c r="AH8" s="418"/>
      <c r="AI8" s="417"/>
      <c r="AJ8" s="418"/>
      <c r="AK8" s="417"/>
      <c r="AL8" s="418"/>
      <c r="AM8" s="417"/>
      <c r="AN8" s="418"/>
      <c r="AO8" s="417"/>
      <c r="AP8" s="418"/>
      <c r="AQ8" s="417"/>
      <c r="AR8" s="418"/>
      <c r="AS8" s="417"/>
      <c r="AT8" s="418"/>
      <c r="AU8" s="417"/>
      <c r="AV8" s="418"/>
      <c r="AW8" s="417"/>
      <c r="AX8" s="418"/>
      <c r="AY8" s="417"/>
      <c r="AZ8" s="418"/>
      <c r="BA8" s="417"/>
      <c r="BB8" s="418"/>
      <c r="BC8" s="417"/>
      <c r="BD8" s="418"/>
      <c r="BE8" s="417"/>
      <c r="BF8" s="418"/>
      <c r="BG8" s="417"/>
      <c r="BH8" s="418"/>
      <c r="BI8" s="417"/>
      <c r="BJ8" s="418"/>
      <c r="BK8" s="417"/>
      <c r="BL8" s="418"/>
      <c r="BM8" s="417"/>
      <c r="BN8" s="418"/>
      <c r="BO8" s="417"/>
      <c r="BP8" s="418"/>
      <c r="BQ8" s="417"/>
      <c r="BR8" s="418"/>
      <c r="BS8" s="417"/>
      <c r="BT8" s="418"/>
      <c r="BU8" s="417"/>
      <c r="BV8" s="418"/>
      <c r="BW8" s="417"/>
      <c r="BX8" s="418"/>
      <c r="BY8" s="417"/>
      <c r="BZ8" s="418"/>
      <c r="CA8" s="417"/>
      <c r="CB8" s="418"/>
      <c r="CC8" s="417"/>
      <c r="CD8" s="418"/>
      <c r="CE8" s="417"/>
    </row>
    <row r="9" spans="1:97" s="130" customFormat="1" ht="18" customHeight="1" x14ac:dyDescent="0.3">
      <c r="A9" s="134"/>
      <c r="B9" s="131" t="s">
        <v>22</v>
      </c>
      <c r="C9" s="433" t="s">
        <v>76</v>
      </c>
      <c r="D9" s="434"/>
      <c r="E9" s="432" t="s">
        <v>77</v>
      </c>
      <c r="F9" s="429"/>
      <c r="G9" s="433" t="s">
        <v>78</v>
      </c>
      <c r="H9" s="434"/>
      <c r="I9" s="432" t="s">
        <v>80</v>
      </c>
      <c r="J9" s="429"/>
      <c r="K9" s="433" t="s">
        <v>82</v>
      </c>
      <c r="L9" s="434"/>
      <c r="M9" s="433" t="s">
        <v>83</v>
      </c>
      <c r="N9" s="434"/>
      <c r="O9" s="149"/>
      <c r="P9" s="420" t="s">
        <v>156</v>
      </c>
      <c r="Q9" s="421"/>
      <c r="R9" s="420"/>
      <c r="S9" s="421"/>
      <c r="T9" s="420"/>
      <c r="U9" s="421"/>
      <c r="V9" s="418"/>
      <c r="W9" s="417"/>
      <c r="X9" s="418"/>
      <c r="Y9" s="417"/>
      <c r="Z9" s="420"/>
      <c r="AA9" s="421"/>
      <c r="AB9" s="420"/>
      <c r="AC9" s="421"/>
      <c r="AD9" s="420"/>
      <c r="AE9" s="421"/>
      <c r="AF9" s="420"/>
      <c r="AG9" s="421"/>
      <c r="AH9" s="420"/>
      <c r="AI9" s="421"/>
      <c r="AJ9" s="420"/>
      <c r="AK9" s="421"/>
      <c r="AL9" s="418"/>
      <c r="AM9" s="417"/>
      <c r="AN9" s="420"/>
      <c r="AO9" s="421"/>
      <c r="AP9" s="420"/>
      <c r="AQ9" s="421"/>
      <c r="AR9" s="420"/>
      <c r="AS9" s="421"/>
      <c r="AT9" s="420"/>
      <c r="AU9" s="421"/>
      <c r="AV9" s="420"/>
      <c r="AW9" s="421"/>
      <c r="AX9" s="420"/>
      <c r="AY9" s="421"/>
      <c r="AZ9" s="420"/>
      <c r="BA9" s="421"/>
      <c r="BB9" s="420"/>
      <c r="BC9" s="421"/>
      <c r="BD9" s="418"/>
      <c r="BE9" s="417"/>
      <c r="BF9" s="418"/>
      <c r="BG9" s="417"/>
      <c r="BH9" s="418"/>
      <c r="BI9" s="417"/>
      <c r="BJ9" s="418"/>
      <c r="BK9" s="417"/>
      <c r="BL9" s="418"/>
      <c r="BM9" s="417"/>
      <c r="BN9" s="420"/>
      <c r="BO9" s="421"/>
      <c r="BP9" s="420"/>
      <c r="BQ9" s="421"/>
      <c r="BR9" s="420"/>
      <c r="BS9" s="421"/>
      <c r="BT9" s="420"/>
      <c r="BU9" s="421"/>
      <c r="BV9" s="420"/>
      <c r="BW9" s="421"/>
      <c r="BX9" s="420"/>
      <c r="BY9" s="421"/>
      <c r="BZ9" s="420"/>
      <c r="CA9" s="421"/>
      <c r="CB9" s="420"/>
      <c r="CC9" s="421"/>
      <c r="CD9" s="420"/>
      <c r="CE9" s="421"/>
    </row>
    <row r="10" spans="1:97" ht="18" customHeight="1" x14ac:dyDescent="0.3">
      <c r="B10" s="131" t="s">
        <v>21</v>
      </c>
      <c r="C10" s="435" t="s">
        <v>89</v>
      </c>
      <c r="D10" s="426"/>
      <c r="E10" s="438" t="s">
        <v>88</v>
      </c>
      <c r="F10" s="439"/>
      <c r="G10" s="440" t="s">
        <v>79</v>
      </c>
      <c r="H10" s="426"/>
      <c r="I10" s="444" t="s">
        <v>87</v>
      </c>
      <c r="J10" s="445"/>
      <c r="K10" s="448" t="s">
        <v>86</v>
      </c>
      <c r="L10" s="445"/>
      <c r="M10" s="449" t="s">
        <v>85</v>
      </c>
      <c r="N10" s="450"/>
      <c r="P10" s="425" t="s">
        <v>157</v>
      </c>
      <c r="Q10" s="426"/>
      <c r="R10" s="416"/>
      <c r="S10" s="417"/>
      <c r="T10" s="416"/>
      <c r="U10" s="417"/>
      <c r="V10" s="418"/>
      <c r="W10" s="417"/>
      <c r="X10" s="416"/>
      <c r="Y10" s="417"/>
      <c r="Z10" s="419"/>
      <c r="AA10" s="417"/>
      <c r="AB10" s="416"/>
      <c r="AC10" s="417"/>
      <c r="AD10" s="416"/>
      <c r="AE10" s="417"/>
      <c r="AF10" s="419"/>
      <c r="AG10" s="417"/>
      <c r="AH10" s="418"/>
      <c r="AI10" s="417"/>
      <c r="AJ10" s="416"/>
      <c r="AK10" s="417"/>
      <c r="AL10" s="416"/>
      <c r="AM10" s="417"/>
      <c r="AN10" s="416"/>
      <c r="AO10" s="417"/>
      <c r="AP10" s="416"/>
      <c r="AQ10" s="417"/>
      <c r="AR10" s="416"/>
      <c r="AS10" s="417"/>
      <c r="AT10" s="416"/>
      <c r="AU10" s="417"/>
      <c r="AV10" s="416"/>
      <c r="AW10" s="417"/>
      <c r="AX10" s="416"/>
      <c r="AY10" s="417"/>
      <c r="AZ10" s="416"/>
      <c r="BA10" s="417"/>
      <c r="BB10" s="416"/>
      <c r="BC10" s="417"/>
      <c r="BD10" s="416"/>
      <c r="BE10" s="417"/>
      <c r="BF10" s="418"/>
      <c r="BG10" s="417"/>
      <c r="BH10" s="418"/>
      <c r="BI10" s="417"/>
      <c r="BJ10" s="416"/>
      <c r="BK10" s="417"/>
      <c r="BL10" s="416"/>
      <c r="BM10" s="417"/>
      <c r="BN10" s="416"/>
      <c r="BO10" s="417"/>
      <c r="BP10" s="416"/>
      <c r="BQ10" s="417"/>
      <c r="BR10" s="416"/>
      <c r="BS10" s="417"/>
      <c r="BT10" s="416"/>
      <c r="BU10" s="417"/>
      <c r="BV10" s="416"/>
      <c r="BW10" s="417"/>
      <c r="BX10" s="416"/>
      <c r="BY10" s="417"/>
      <c r="BZ10" s="416"/>
      <c r="CA10" s="417"/>
      <c r="CB10" s="416"/>
      <c r="CC10" s="417"/>
      <c r="CD10" s="416"/>
      <c r="CE10" s="417"/>
    </row>
    <row r="11" spans="1:97" ht="18" customHeight="1" x14ac:dyDescent="0.3">
      <c r="B11" s="131" t="s">
        <v>26</v>
      </c>
      <c r="C11" s="436"/>
      <c r="D11" s="437"/>
      <c r="E11" s="436"/>
      <c r="F11" s="437"/>
      <c r="G11" s="430"/>
      <c r="H11" s="431"/>
      <c r="I11" s="150"/>
      <c r="J11" s="151"/>
      <c r="K11" s="144"/>
      <c r="L11" s="145"/>
      <c r="M11" s="430"/>
      <c r="N11" s="431"/>
      <c r="O11" s="148"/>
      <c r="P11" s="153"/>
      <c r="Q11" s="154"/>
      <c r="R11" s="153"/>
      <c r="S11" s="154"/>
      <c r="T11" s="153"/>
      <c r="U11" s="154"/>
      <c r="V11" s="153"/>
      <c r="W11" s="154"/>
      <c r="X11" s="153"/>
      <c r="Y11" s="154"/>
      <c r="Z11" s="153"/>
      <c r="AA11" s="154"/>
      <c r="AB11" s="153"/>
      <c r="AC11" s="154"/>
      <c r="AD11" s="153"/>
      <c r="AE11" s="154"/>
      <c r="AF11" s="153"/>
      <c r="AG11" s="154"/>
      <c r="AH11" s="153"/>
      <c r="AI11" s="154"/>
      <c r="AJ11" s="153"/>
      <c r="AK11" s="154"/>
      <c r="AL11" s="153"/>
      <c r="AM11" s="154"/>
      <c r="AN11" s="153"/>
      <c r="AO11" s="154"/>
      <c r="AP11" s="153"/>
      <c r="AQ11" s="154"/>
      <c r="AR11" s="153"/>
      <c r="AS11" s="154"/>
      <c r="AT11" s="153"/>
      <c r="AU11" s="154"/>
      <c r="AV11" s="153"/>
      <c r="AW11" s="154"/>
      <c r="AX11" s="153"/>
      <c r="AY11" s="154"/>
      <c r="AZ11" s="153"/>
      <c r="BA11" s="154"/>
      <c r="BB11" s="153"/>
      <c r="BC11" s="154"/>
      <c r="BD11" s="153"/>
      <c r="BE11" s="154"/>
      <c r="BF11" s="153"/>
      <c r="BG11" s="154"/>
      <c r="BH11" s="153"/>
      <c r="BI11" s="154"/>
      <c r="BJ11" s="153"/>
      <c r="BK11" s="154"/>
      <c r="BL11" s="153"/>
      <c r="BM11" s="154"/>
      <c r="BN11" s="153"/>
      <c r="BO11" s="154"/>
      <c r="BP11" s="153"/>
      <c r="BQ11" s="154"/>
      <c r="BR11" s="153"/>
      <c r="BS11" s="154"/>
      <c r="BT11" s="153"/>
      <c r="BU11" s="154"/>
      <c r="BV11" s="153"/>
      <c r="BW11" s="154"/>
      <c r="BX11" s="153"/>
      <c r="BY11" s="154"/>
      <c r="BZ11" s="153"/>
      <c r="CA11" s="154"/>
      <c r="CB11" s="153"/>
      <c r="CC11" s="154"/>
      <c r="CD11" s="153"/>
      <c r="CE11" s="154"/>
    </row>
    <row r="12" spans="1:97" s="159" customFormat="1" ht="18" customHeight="1" x14ac:dyDescent="0.3">
      <c r="A12" s="93"/>
      <c r="B12" s="160" t="s">
        <v>158</v>
      </c>
      <c r="C12" s="161" t="s">
        <v>28</v>
      </c>
      <c r="D12" s="162">
        <v>40</v>
      </c>
      <c r="E12" s="161" t="s">
        <v>71</v>
      </c>
      <c r="F12" s="162">
        <v>45</v>
      </c>
      <c r="G12" s="161" t="s">
        <v>28</v>
      </c>
      <c r="H12" s="162">
        <v>45</v>
      </c>
      <c r="I12" s="161" t="s">
        <v>28</v>
      </c>
      <c r="J12" s="162">
        <v>45</v>
      </c>
      <c r="K12" s="161" t="s">
        <v>28</v>
      </c>
      <c r="L12" s="162">
        <v>45</v>
      </c>
      <c r="M12" s="163" t="s">
        <v>71</v>
      </c>
      <c r="N12" s="164">
        <v>45</v>
      </c>
      <c r="O12" s="165"/>
      <c r="P12" s="166" t="s">
        <v>28</v>
      </c>
      <c r="Q12" s="167">
        <v>90</v>
      </c>
      <c r="R12" s="166"/>
      <c r="S12" s="167"/>
      <c r="T12" s="166"/>
      <c r="U12" s="167"/>
      <c r="V12" s="166"/>
      <c r="W12" s="167"/>
      <c r="X12" s="166"/>
      <c r="Y12" s="167"/>
      <c r="Z12" s="166"/>
      <c r="AA12" s="167"/>
      <c r="AB12" s="166"/>
      <c r="AC12" s="167"/>
      <c r="AD12" s="166"/>
      <c r="AE12" s="167"/>
      <c r="AF12" s="166"/>
      <c r="AG12" s="167"/>
      <c r="AH12" s="166"/>
      <c r="AI12" s="167"/>
      <c r="AJ12" s="166"/>
      <c r="AK12" s="167"/>
      <c r="AL12" s="166"/>
      <c r="AM12" s="167"/>
      <c r="AN12" s="166"/>
      <c r="AO12" s="167"/>
      <c r="AP12" s="166"/>
      <c r="AQ12" s="167"/>
      <c r="AR12" s="166"/>
      <c r="AS12" s="167"/>
      <c r="AT12" s="166"/>
      <c r="AU12" s="167"/>
      <c r="AV12" s="166"/>
      <c r="AW12" s="167"/>
      <c r="AX12" s="166"/>
      <c r="AY12" s="167"/>
      <c r="AZ12" s="166"/>
      <c r="BA12" s="167"/>
      <c r="BB12" s="166"/>
      <c r="BC12" s="167"/>
      <c r="BD12" s="166"/>
      <c r="BE12" s="167"/>
      <c r="BF12" s="166"/>
      <c r="BG12" s="167"/>
      <c r="BH12" s="166"/>
      <c r="BI12" s="167"/>
      <c r="BJ12" s="166"/>
      <c r="BK12" s="167"/>
      <c r="BL12" s="166"/>
      <c r="BM12" s="167"/>
      <c r="BN12" s="166"/>
      <c r="BO12" s="167"/>
      <c r="BP12" s="166"/>
      <c r="BQ12" s="167"/>
      <c r="BR12" s="166"/>
      <c r="BS12" s="167"/>
      <c r="BT12" s="166"/>
      <c r="BU12" s="167"/>
      <c r="BV12" s="166"/>
      <c r="BW12" s="167"/>
      <c r="BX12" s="166"/>
      <c r="BY12" s="167"/>
      <c r="BZ12" s="166"/>
      <c r="CA12" s="167"/>
      <c r="CB12" s="166"/>
      <c r="CC12" s="167"/>
      <c r="CD12" s="166"/>
      <c r="CE12" s="167"/>
    </row>
    <row r="13" spans="1:97" s="174" customFormat="1" ht="18" customHeight="1" x14ac:dyDescent="0.3">
      <c r="A13" s="93"/>
      <c r="B13" s="241" t="s">
        <v>159</v>
      </c>
      <c r="C13" s="180" t="s">
        <v>28</v>
      </c>
      <c r="D13" s="181">
        <v>80</v>
      </c>
      <c r="E13" s="180" t="s">
        <v>28</v>
      </c>
      <c r="F13" s="181">
        <v>45</v>
      </c>
      <c r="G13" s="180" t="s">
        <v>71</v>
      </c>
      <c r="H13" s="181">
        <v>30</v>
      </c>
      <c r="I13" s="180" t="s">
        <v>28</v>
      </c>
      <c r="J13" s="181">
        <v>45</v>
      </c>
      <c r="K13" s="180" t="s">
        <v>71</v>
      </c>
      <c r="L13" s="181">
        <v>30</v>
      </c>
      <c r="M13" s="180" t="s">
        <v>81</v>
      </c>
      <c r="N13" s="181"/>
      <c r="O13" s="182"/>
      <c r="P13" s="178" t="s">
        <v>71</v>
      </c>
      <c r="Q13" s="179">
        <v>23</v>
      </c>
      <c r="R13" s="178"/>
      <c r="S13" s="179"/>
      <c r="T13" s="178"/>
      <c r="U13" s="179"/>
      <c r="V13" s="178"/>
      <c r="W13" s="179"/>
      <c r="X13" s="178"/>
      <c r="Y13" s="179"/>
      <c r="Z13" s="178"/>
      <c r="AA13" s="179"/>
      <c r="AB13" s="178"/>
      <c r="AC13" s="179"/>
      <c r="AD13" s="178"/>
      <c r="AE13" s="179"/>
      <c r="AF13" s="178"/>
      <c r="AG13" s="179"/>
      <c r="AH13" s="178"/>
      <c r="AI13" s="179"/>
      <c r="AJ13" s="178"/>
      <c r="AK13" s="179"/>
      <c r="AL13" s="178"/>
      <c r="AM13" s="179"/>
      <c r="AN13" s="178"/>
      <c r="AO13" s="179"/>
      <c r="AP13" s="178"/>
      <c r="AQ13" s="179"/>
      <c r="AR13" s="178"/>
      <c r="AS13" s="179"/>
      <c r="AT13" s="178"/>
      <c r="AU13" s="179"/>
      <c r="AV13" s="178"/>
      <c r="AW13" s="179"/>
      <c r="AX13" s="178"/>
      <c r="AY13" s="179"/>
      <c r="AZ13" s="178"/>
      <c r="BA13" s="179"/>
      <c r="BB13" s="178"/>
      <c r="BC13" s="179"/>
      <c r="BD13" s="178"/>
      <c r="BE13" s="179"/>
      <c r="BF13" s="178"/>
      <c r="BG13" s="179"/>
      <c r="BH13" s="178"/>
      <c r="BI13" s="179"/>
      <c r="BJ13" s="178"/>
      <c r="BK13" s="179"/>
      <c r="BL13" s="178"/>
      <c r="BM13" s="179"/>
      <c r="BN13" s="178"/>
      <c r="BO13" s="179"/>
      <c r="BP13" s="178"/>
      <c r="BQ13" s="179"/>
      <c r="BR13" s="178"/>
      <c r="BS13" s="179"/>
      <c r="BT13" s="178"/>
      <c r="BU13" s="179"/>
      <c r="BV13" s="178"/>
      <c r="BW13" s="179"/>
      <c r="BX13" s="178"/>
      <c r="BY13" s="179"/>
      <c r="BZ13" s="178"/>
      <c r="CA13" s="179"/>
      <c r="CB13" s="178"/>
      <c r="CC13" s="179"/>
      <c r="CD13" s="178"/>
      <c r="CE13" s="179"/>
    </row>
    <row r="14" spans="1:97" s="159" customFormat="1" ht="18" customHeight="1" x14ac:dyDescent="0.3">
      <c r="A14" s="93"/>
      <c r="B14" s="160" t="s">
        <v>160</v>
      </c>
      <c r="C14" s="163"/>
      <c r="D14" s="164"/>
      <c r="E14" s="163"/>
      <c r="F14" s="164"/>
      <c r="G14" s="163"/>
      <c r="H14" s="164"/>
      <c r="I14" s="163"/>
      <c r="J14" s="164"/>
      <c r="K14" s="163"/>
      <c r="L14" s="164"/>
      <c r="M14" s="163"/>
      <c r="N14" s="164"/>
      <c r="O14" s="165"/>
      <c r="P14" s="166" t="s">
        <v>28</v>
      </c>
      <c r="Q14" s="167">
        <v>55</v>
      </c>
      <c r="R14" s="166"/>
      <c r="S14" s="167"/>
      <c r="T14" s="166"/>
      <c r="U14" s="167"/>
      <c r="V14" s="166"/>
      <c r="W14" s="167"/>
      <c r="X14" s="166"/>
      <c r="Y14" s="167"/>
      <c r="Z14" s="166"/>
      <c r="AA14" s="167"/>
      <c r="AB14" s="166"/>
      <c r="AC14" s="167"/>
      <c r="AD14" s="166"/>
      <c r="AE14" s="167"/>
      <c r="AF14" s="166"/>
      <c r="AG14" s="167"/>
      <c r="AH14" s="166"/>
      <c r="AI14" s="167"/>
      <c r="AJ14" s="166"/>
      <c r="AK14" s="167"/>
      <c r="AL14" s="166"/>
      <c r="AM14" s="167"/>
      <c r="AN14" s="166"/>
      <c r="AO14" s="167"/>
      <c r="AP14" s="166"/>
      <c r="AQ14" s="167"/>
      <c r="AR14" s="166"/>
      <c r="AS14" s="167"/>
      <c r="AT14" s="166"/>
      <c r="AU14" s="167"/>
      <c r="AV14" s="166"/>
      <c r="AW14" s="167"/>
      <c r="AX14" s="166"/>
      <c r="AY14" s="167"/>
      <c r="AZ14" s="166"/>
      <c r="BA14" s="167"/>
      <c r="BB14" s="166"/>
      <c r="BC14" s="167"/>
      <c r="BD14" s="166"/>
      <c r="BE14" s="167"/>
      <c r="BF14" s="166"/>
      <c r="BG14" s="167"/>
      <c r="BH14" s="166"/>
      <c r="BI14" s="167"/>
      <c r="BJ14" s="166"/>
      <c r="BK14" s="167"/>
      <c r="BL14" s="166"/>
      <c r="BM14" s="167"/>
      <c r="BN14" s="166"/>
      <c r="BO14" s="167"/>
      <c r="BP14" s="166"/>
      <c r="BQ14" s="167"/>
      <c r="BR14" s="166"/>
      <c r="BS14" s="167"/>
      <c r="BT14" s="166"/>
      <c r="BU14" s="167"/>
      <c r="BV14" s="166"/>
      <c r="BW14" s="167"/>
      <c r="BX14" s="166"/>
      <c r="BY14" s="167"/>
      <c r="BZ14" s="166"/>
      <c r="CA14" s="167"/>
      <c r="CB14" s="166"/>
      <c r="CC14" s="167"/>
      <c r="CD14" s="166"/>
      <c r="CE14" s="167"/>
    </row>
    <row r="15" spans="1:97" s="174" customFormat="1" ht="18" customHeight="1" x14ac:dyDescent="0.3">
      <c r="A15" s="93"/>
      <c r="B15" s="241" t="s">
        <v>161</v>
      </c>
      <c r="C15" s="180" t="s">
        <v>28</v>
      </c>
      <c r="D15" s="181">
        <v>60</v>
      </c>
      <c r="E15" s="180" t="s">
        <v>71</v>
      </c>
      <c r="F15" s="181">
        <v>45</v>
      </c>
      <c r="G15" s="180" t="s">
        <v>28</v>
      </c>
      <c r="H15" s="181">
        <v>60</v>
      </c>
      <c r="I15" s="180" t="s">
        <v>81</v>
      </c>
      <c r="J15" s="181"/>
      <c r="K15" s="180" t="s">
        <v>81</v>
      </c>
      <c r="L15" s="181"/>
      <c r="M15" s="180" t="s">
        <v>71</v>
      </c>
      <c r="N15" s="181">
        <v>45</v>
      </c>
      <c r="O15" s="182"/>
      <c r="P15" s="178" t="s">
        <v>28</v>
      </c>
      <c r="Q15" s="179">
        <v>90</v>
      </c>
      <c r="R15" s="178"/>
      <c r="S15" s="179"/>
      <c r="T15" s="178"/>
      <c r="U15" s="179"/>
      <c r="V15" s="178"/>
      <c r="W15" s="179"/>
      <c r="X15" s="178"/>
      <c r="Y15" s="179"/>
      <c r="Z15" s="178"/>
      <c r="AA15" s="179"/>
      <c r="AB15" s="178"/>
      <c r="AC15" s="179"/>
      <c r="AD15" s="178"/>
      <c r="AE15" s="179"/>
      <c r="AF15" s="178"/>
      <c r="AG15" s="179"/>
      <c r="AH15" s="178"/>
      <c r="AI15" s="179"/>
      <c r="AJ15" s="178"/>
      <c r="AK15" s="179"/>
      <c r="AL15" s="178"/>
      <c r="AM15" s="179"/>
      <c r="AN15" s="178"/>
      <c r="AO15" s="179"/>
      <c r="AP15" s="178"/>
      <c r="AQ15" s="179"/>
      <c r="AR15" s="178"/>
      <c r="AS15" s="179"/>
      <c r="AT15" s="178"/>
      <c r="AU15" s="179"/>
      <c r="AV15" s="178"/>
      <c r="AW15" s="179"/>
      <c r="AX15" s="178"/>
      <c r="AY15" s="179"/>
      <c r="AZ15" s="178"/>
      <c r="BA15" s="179"/>
      <c r="BB15" s="178"/>
      <c r="BC15" s="179"/>
      <c r="BD15" s="178"/>
      <c r="BE15" s="179"/>
      <c r="BF15" s="178"/>
      <c r="BG15" s="179"/>
      <c r="BH15" s="178"/>
      <c r="BI15" s="179"/>
      <c r="BJ15" s="178"/>
      <c r="BK15" s="179"/>
      <c r="BL15" s="178"/>
      <c r="BM15" s="179"/>
      <c r="BN15" s="178"/>
      <c r="BO15" s="179"/>
      <c r="BP15" s="178"/>
      <c r="BQ15" s="179"/>
      <c r="BR15" s="178"/>
      <c r="BS15" s="179"/>
      <c r="BT15" s="178"/>
      <c r="BU15" s="179"/>
      <c r="BV15" s="178"/>
      <c r="BW15" s="179"/>
      <c r="BX15" s="178"/>
      <c r="BY15" s="179"/>
      <c r="BZ15" s="178"/>
      <c r="CA15" s="179"/>
      <c r="CB15" s="178"/>
      <c r="CC15" s="179"/>
      <c r="CD15" s="178"/>
      <c r="CE15" s="179"/>
    </row>
    <row r="16" spans="1:97" s="159" customFormat="1" ht="18" customHeight="1" x14ac:dyDescent="0.3">
      <c r="A16" s="93"/>
      <c r="B16" s="160" t="s">
        <v>162</v>
      </c>
      <c r="C16" s="163" t="s">
        <v>28</v>
      </c>
      <c r="D16" s="164">
        <v>60</v>
      </c>
      <c r="E16" s="163" t="s">
        <v>71</v>
      </c>
      <c r="F16" s="164">
        <v>45</v>
      </c>
      <c r="G16" s="163" t="s">
        <v>28</v>
      </c>
      <c r="H16" s="164">
        <v>45</v>
      </c>
      <c r="I16" s="163" t="s">
        <v>81</v>
      </c>
      <c r="J16" s="164"/>
      <c r="K16" s="163" t="s">
        <v>28</v>
      </c>
      <c r="L16" s="164">
        <v>60</v>
      </c>
      <c r="M16" s="163" t="s">
        <v>28</v>
      </c>
      <c r="N16" s="164">
        <v>45</v>
      </c>
      <c r="O16" s="165"/>
      <c r="P16" s="166" t="s">
        <v>28</v>
      </c>
      <c r="Q16" s="167">
        <v>90</v>
      </c>
      <c r="R16" s="166"/>
      <c r="S16" s="167"/>
      <c r="T16" s="166"/>
      <c r="U16" s="167"/>
      <c r="V16" s="166"/>
      <c r="W16" s="167"/>
      <c r="X16" s="166"/>
      <c r="Y16" s="167"/>
      <c r="Z16" s="166"/>
      <c r="AA16" s="167"/>
      <c r="AB16" s="166"/>
      <c r="AC16" s="167"/>
      <c r="AD16" s="166"/>
      <c r="AE16" s="167"/>
      <c r="AF16" s="166"/>
      <c r="AG16" s="167"/>
      <c r="AH16" s="166"/>
      <c r="AI16" s="167"/>
      <c r="AJ16" s="166"/>
      <c r="AK16" s="167"/>
      <c r="AL16" s="166"/>
      <c r="AM16" s="167"/>
      <c r="AN16" s="166"/>
      <c r="AO16" s="167"/>
      <c r="AP16" s="166"/>
      <c r="AQ16" s="167"/>
      <c r="AR16" s="166"/>
      <c r="AS16" s="167"/>
      <c r="AT16" s="166"/>
      <c r="AU16" s="167"/>
      <c r="AV16" s="166"/>
      <c r="AW16" s="167"/>
      <c r="AX16" s="166"/>
      <c r="AY16" s="167"/>
      <c r="AZ16" s="166"/>
      <c r="BA16" s="167"/>
      <c r="BB16" s="166"/>
      <c r="BC16" s="167"/>
      <c r="BD16" s="166"/>
      <c r="BE16" s="167"/>
      <c r="BF16" s="166"/>
      <c r="BG16" s="167"/>
      <c r="BH16" s="166"/>
      <c r="BI16" s="167"/>
      <c r="BJ16" s="166"/>
      <c r="BK16" s="167"/>
      <c r="BL16" s="166"/>
      <c r="BM16" s="167"/>
      <c r="BN16" s="166"/>
      <c r="BO16" s="167"/>
      <c r="BP16" s="166"/>
      <c r="BQ16" s="167"/>
      <c r="BR16" s="166"/>
      <c r="BS16" s="167"/>
      <c r="BT16" s="166"/>
      <c r="BU16" s="167"/>
      <c r="BV16" s="166"/>
      <c r="BW16" s="167"/>
      <c r="BX16" s="166"/>
      <c r="BY16" s="167"/>
      <c r="BZ16" s="166"/>
      <c r="CA16" s="167"/>
      <c r="CB16" s="166"/>
      <c r="CC16" s="167"/>
      <c r="CD16" s="166"/>
      <c r="CE16" s="167"/>
    </row>
    <row r="17" spans="1:83" s="174" customFormat="1" ht="18" customHeight="1" x14ac:dyDescent="0.3">
      <c r="A17" s="93"/>
      <c r="B17" s="241" t="s">
        <v>163</v>
      </c>
      <c r="C17" s="180"/>
      <c r="D17" s="181"/>
      <c r="E17" s="180"/>
      <c r="F17" s="181"/>
      <c r="G17" s="180"/>
      <c r="H17" s="181"/>
      <c r="I17" s="180"/>
      <c r="J17" s="181"/>
      <c r="K17" s="180"/>
      <c r="L17" s="181"/>
      <c r="M17" s="180"/>
      <c r="N17" s="181"/>
      <c r="O17" s="182"/>
      <c r="P17" s="178" t="s">
        <v>71</v>
      </c>
      <c r="Q17" s="179">
        <v>10</v>
      </c>
      <c r="R17" s="178"/>
      <c r="S17" s="179"/>
      <c r="T17" s="178"/>
      <c r="U17" s="179"/>
      <c r="V17" s="178"/>
      <c r="W17" s="179"/>
      <c r="X17" s="178"/>
      <c r="Y17" s="179"/>
      <c r="Z17" s="178"/>
      <c r="AA17" s="179"/>
      <c r="AB17" s="178"/>
      <c r="AC17" s="179"/>
      <c r="AD17" s="178"/>
      <c r="AE17" s="179"/>
      <c r="AF17" s="178"/>
      <c r="AG17" s="179"/>
      <c r="AH17" s="178"/>
      <c r="AI17" s="179"/>
      <c r="AJ17" s="178"/>
      <c r="AK17" s="179"/>
      <c r="AL17" s="178"/>
      <c r="AM17" s="179"/>
      <c r="AN17" s="178"/>
      <c r="AO17" s="179"/>
      <c r="AP17" s="178"/>
      <c r="AQ17" s="179"/>
      <c r="AR17" s="178"/>
      <c r="AS17" s="179"/>
      <c r="AT17" s="178"/>
      <c r="AU17" s="179"/>
      <c r="AV17" s="178"/>
      <c r="AW17" s="179"/>
      <c r="AX17" s="178"/>
      <c r="AY17" s="179"/>
      <c r="AZ17" s="178"/>
      <c r="BA17" s="179"/>
      <c r="BB17" s="178"/>
      <c r="BC17" s="179"/>
      <c r="BD17" s="178"/>
      <c r="BE17" s="179"/>
      <c r="BF17" s="178"/>
      <c r="BG17" s="179"/>
      <c r="BH17" s="178"/>
      <c r="BI17" s="179"/>
      <c r="BJ17" s="178"/>
      <c r="BK17" s="179"/>
      <c r="BL17" s="178"/>
      <c r="BM17" s="179"/>
      <c r="BN17" s="178"/>
      <c r="BO17" s="179"/>
      <c r="BP17" s="178"/>
      <c r="BQ17" s="179"/>
      <c r="BR17" s="178"/>
      <c r="BS17" s="179"/>
      <c r="BT17" s="178"/>
      <c r="BU17" s="179"/>
      <c r="BV17" s="178"/>
      <c r="BW17" s="179"/>
      <c r="BX17" s="178"/>
      <c r="BY17" s="179"/>
      <c r="BZ17" s="178"/>
      <c r="CA17" s="179"/>
      <c r="CB17" s="178"/>
      <c r="CC17" s="179"/>
      <c r="CD17" s="178"/>
      <c r="CE17" s="179"/>
    </row>
    <row r="18" spans="1:83" s="159" customFormat="1" ht="18" customHeight="1" x14ac:dyDescent="0.3">
      <c r="A18" s="93"/>
      <c r="B18" s="160" t="s">
        <v>164</v>
      </c>
      <c r="C18" s="163" t="s">
        <v>28</v>
      </c>
      <c r="D18" s="164">
        <v>40</v>
      </c>
      <c r="E18" s="163" t="s">
        <v>28</v>
      </c>
      <c r="F18" s="164">
        <v>45</v>
      </c>
      <c r="G18" s="163" t="s">
        <v>71</v>
      </c>
      <c r="H18" s="164">
        <v>45</v>
      </c>
      <c r="I18" s="163" t="s">
        <v>81</v>
      </c>
      <c r="J18" s="164"/>
      <c r="K18" s="163" t="s">
        <v>81</v>
      </c>
      <c r="L18" s="164"/>
      <c r="M18" s="163" t="s">
        <v>71</v>
      </c>
      <c r="N18" s="164">
        <v>45</v>
      </c>
      <c r="O18" s="165"/>
      <c r="P18" s="166" t="s">
        <v>71</v>
      </c>
      <c r="Q18" s="167">
        <v>0</v>
      </c>
      <c r="R18" s="166"/>
      <c r="S18" s="167"/>
      <c r="T18" s="166"/>
      <c r="U18" s="167"/>
      <c r="V18" s="166"/>
      <c r="W18" s="167"/>
      <c r="X18" s="166"/>
      <c r="Y18" s="167"/>
      <c r="Z18" s="166"/>
      <c r="AA18" s="167"/>
      <c r="AB18" s="166"/>
      <c r="AC18" s="167"/>
      <c r="AD18" s="166"/>
      <c r="AE18" s="167"/>
      <c r="AF18" s="166"/>
      <c r="AG18" s="167"/>
      <c r="AH18" s="166"/>
      <c r="AI18" s="167"/>
      <c r="AJ18" s="166"/>
      <c r="AK18" s="167"/>
      <c r="AL18" s="166"/>
      <c r="AM18" s="167"/>
      <c r="AN18" s="166"/>
      <c r="AO18" s="167"/>
      <c r="AP18" s="166"/>
      <c r="AQ18" s="167"/>
      <c r="AR18" s="166"/>
      <c r="AS18" s="167"/>
      <c r="AT18" s="166"/>
      <c r="AU18" s="167"/>
      <c r="AV18" s="166"/>
      <c r="AW18" s="167"/>
      <c r="AX18" s="166"/>
      <c r="AY18" s="167"/>
      <c r="AZ18" s="166"/>
      <c r="BA18" s="167"/>
      <c r="BB18" s="166"/>
      <c r="BC18" s="167"/>
      <c r="BD18" s="166"/>
      <c r="BE18" s="167"/>
      <c r="BF18" s="166"/>
      <c r="BG18" s="167"/>
      <c r="BH18" s="166"/>
      <c r="BI18" s="167"/>
      <c r="BJ18" s="166"/>
      <c r="BK18" s="167"/>
      <c r="BL18" s="166"/>
      <c r="BM18" s="167"/>
      <c r="BN18" s="166"/>
      <c r="BO18" s="167"/>
      <c r="BP18" s="166"/>
      <c r="BQ18" s="167"/>
      <c r="BR18" s="166"/>
      <c r="BS18" s="167"/>
      <c r="BT18" s="166"/>
      <c r="BU18" s="167"/>
      <c r="BV18" s="166"/>
      <c r="BW18" s="167"/>
      <c r="BX18" s="166"/>
      <c r="BY18" s="167"/>
      <c r="BZ18" s="166"/>
      <c r="CA18" s="167"/>
      <c r="CB18" s="166"/>
      <c r="CC18" s="167"/>
      <c r="CD18" s="166"/>
      <c r="CE18" s="167"/>
    </row>
    <row r="19" spans="1:83" s="174" customFormat="1" ht="18" customHeight="1" x14ac:dyDescent="0.3">
      <c r="A19" s="93"/>
      <c r="B19" s="241" t="s">
        <v>165</v>
      </c>
      <c r="C19" s="180" t="s">
        <v>28</v>
      </c>
      <c r="D19" s="181">
        <v>40</v>
      </c>
      <c r="E19" s="180" t="s">
        <v>28</v>
      </c>
      <c r="F19" s="181">
        <v>45</v>
      </c>
      <c r="G19" s="180" t="s">
        <v>71</v>
      </c>
      <c r="H19" s="181">
        <v>45</v>
      </c>
      <c r="I19" s="180" t="s">
        <v>81</v>
      </c>
      <c r="J19" s="181"/>
      <c r="K19" s="180" t="s">
        <v>28</v>
      </c>
      <c r="L19" s="181"/>
      <c r="M19" s="180" t="s">
        <v>28</v>
      </c>
      <c r="N19" s="181">
        <v>45</v>
      </c>
      <c r="O19" s="182"/>
      <c r="P19" s="178" t="s">
        <v>81</v>
      </c>
      <c r="Q19" s="179">
        <v>0</v>
      </c>
      <c r="R19" s="178"/>
      <c r="S19" s="179"/>
      <c r="T19" s="178"/>
      <c r="U19" s="179"/>
      <c r="V19" s="178"/>
      <c r="W19" s="179"/>
      <c r="X19" s="178"/>
      <c r="Y19" s="179"/>
      <c r="Z19" s="178"/>
      <c r="AA19" s="179"/>
      <c r="AB19" s="178"/>
      <c r="AC19" s="179"/>
      <c r="AD19" s="178"/>
      <c r="AE19" s="179"/>
      <c r="AF19" s="178"/>
      <c r="AG19" s="179"/>
      <c r="AH19" s="178"/>
      <c r="AI19" s="179"/>
      <c r="AJ19" s="178"/>
      <c r="AK19" s="179"/>
      <c r="AL19" s="178"/>
      <c r="AM19" s="179"/>
      <c r="AN19" s="178"/>
      <c r="AO19" s="179"/>
      <c r="AP19" s="178"/>
      <c r="AQ19" s="179"/>
      <c r="AR19" s="178"/>
      <c r="AS19" s="179"/>
      <c r="AT19" s="178"/>
      <c r="AU19" s="179"/>
      <c r="AV19" s="178"/>
      <c r="AW19" s="179"/>
      <c r="AX19" s="178"/>
      <c r="AY19" s="179"/>
      <c r="AZ19" s="178"/>
      <c r="BA19" s="179"/>
      <c r="BB19" s="178"/>
      <c r="BC19" s="179"/>
      <c r="BD19" s="178"/>
      <c r="BE19" s="179"/>
      <c r="BF19" s="178"/>
      <c r="BG19" s="179"/>
      <c r="BH19" s="178"/>
      <c r="BI19" s="179"/>
      <c r="BJ19" s="178"/>
      <c r="BK19" s="179"/>
      <c r="BL19" s="178"/>
      <c r="BM19" s="179"/>
      <c r="BN19" s="178"/>
      <c r="BO19" s="179"/>
      <c r="BP19" s="178"/>
      <c r="BQ19" s="179"/>
      <c r="BR19" s="178"/>
      <c r="BS19" s="179"/>
      <c r="BT19" s="178"/>
      <c r="BU19" s="179"/>
      <c r="BV19" s="178"/>
      <c r="BW19" s="179"/>
      <c r="BX19" s="178"/>
      <c r="BY19" s="179"/>
      <c r="BZ19" s="178"/>
      <c r="CA19" s="179"/>
      <c r="CB19" s="178"/>
      <c r="CC19" s="179"/>
      <c r="CD19" s="178"/>
      <c r="CE19" s="179"/>
    </row>
    <row r="20" spans="1:83" s="159" customFormat="1" ht="18" customHeight="1" x14ac:dyDescent="0.3">
      <c r="A20" s="93"/>
      <c r="B20" s="160" t="s">
        <v>166</v>
      </c>
      <c r="C20" s="163" t="s">
        <v>28</v>
      </c>
      <c r="D20" s="164">
        <v>40</v>
      </c>
      <c r="E20" s="163" t="s">
        <v>28</v>
      </c>
      <c r="F20" s="164">
        <v>45</v>
      </c>
      <c r="G20" s="163" t="s">
        <v>71</v>
      </c>
      <c r="H20" s="164">
        <v>45</v>
      </c>
      <c r="I20" s="163" t="s">
        <v>71</v>
      </c>
      <c r="J20" s="164">
        <v>30</v>
      </c>
      <c r="K20" s="163" t="s">
        <v>71</v>
      </c>
      <c r="L20" s="164">
        <v>30</v>
      </c>
      <c r="M20" s="163" t="s">
        <v>71</v>
      </c>
      <c r="N20" s="164">
        <v>30</v>
      </c>
      <c r="O20" s="165"/>
      <c r="P20" s="166" t="s">
        <v>178</v>
      </c>
      <c r="Q20" s="167">
        <v>0</v>
      </c>
      <c r="R20" s="166"/>
      <c r="S20" s="167"/>
      <c r="T20" s="166"/>
      <c r="U20" s="167"/>
      <c r="V20" s="166"/>
      <c r="W20" s="167"/>
      <c r="X20" s="166"/>
      <c r="Y20" s="167"/>
      <c r="Z20" s="166"/>
      <c r="AA20" s="167"/>
      <c r="AB20" s="166"/>
      <c r="AC20" s="167"/>
      <c r="AD20" s="166"/>
      <c r="AE20" s="167"/>
      <c r="AF20" s="166"/>
      <c r="AG20" s="167"/>
      <c r="AH20" s="166"/>
      <c r="AI20" s="167"/>
      <c r="AJ20" s="166"/>
      <c r="AK20" s="167"/>
      <c r="AL20" s="166"/>
      <c r="AM20" s="167"/>
      <c r="AN20" s="166"/>
      <c r="AO20" s="167"/>
      <c r="AP20" s="166"/>
      <c r="AQ20" s="167"/>
      <c r="AR20" s="166"/>
      <c r="AS20" s="167"/>
      <c r="AT20" s="166"/>
      <c r="AU20" s="167"/>
      <c r="AV20" s="166"/>
      <c r="AW20" s="167"/>
      <c r="AX20" s="166"/>
      <c r="AY20" s="167"/>
      <c r="AZ20" s="166"/>
      <c r="BA20" s="167"/>
      <c r="BB20" s="166"/>
      <c r="BC20" s="167"/>
      <c r="BD20" s="166"/>
      <c r="BE20" s="167"/>
      <c r="BF20" s="166"/>
      <c r="BG20" s="167"/>
      <c r="BH20" s="166"/>
      <c r="BI20" s="167"/>
      <c r="BJ20" s="166"/>
      <c r="BK20" s="167"/>
      <c r="BL20" s="166"/>
      <c r="BM20" s="167"/>
      <c r="BN20" s="166"/>
      <c r="BO20" s="167"/>
      <c r="BP20" s="166"/>
      <c r="BQ20" s="167"/>
      <c r="BR20" s="166"/>
      <c r="BS20" s="167"/>
      <c r="BT20" s="166"/>
      <c r="BU20" s="167"/>
      <c r="BV20" s="166"/>
      <c r="BW20" s="167"/>
      <c r="BX20" s="166"/>
      <c r="BY20" s="167"/>
      <c r="BZ20" s="166"/>
      <c r="CA20" s="167"/>
      <c r="CB20" s="166"/>
      <c r="CC20" s="167"/>
      <c r="CD20" s="166"/>
      <c r="CE20" s="167"/>
    </row>
    <row r="21" spans="1:83" s="174" customFormat="1" ht="18" customHeight="1" x14ac:dyDescent="0.3">
      <c r="A21" s="93"/>
      <c r="B21" s="241" t="s">
        <v>167</v>
      </c>
      <c r="C21" s="180" t="s">
        <v>28</v>
      </c>
      <c r="D21" s="181">
        <v>40</v>
      </c>
      <c r="E21" s="180" t="s">
        <v>71</v>
      </c>
      <c r="F21" s="181">
        <v>45</v>
      </c>
      <c r="G21" s="180"/>
      <c r="H21" s="181"/>
      <c r="I21" s="180" t="s">
        <v>28</v>
      </c>
      <c r="J21" s="181">
        <v>45</v>
      </c>
      <c r="K21" s="180" t="s">
        <v>81</v>
      </c>
      <c r="L21" s="181"/>
      <c r="M21" s="180" t="s">
        <v>28</v>
      </c>
      <c r="N21" s="181">
        <v>45</v>
      </c>
      <c r="O21" s="182"/>
      <c r="P21" s="178" t="s">
        <v>178</v>
      </c>
      <c r="Q21" s="179">
        <v>0</v>
      </c>
      <c r="R21" s="178"/>
      <c r="S21" s="179"/>
      <c r="T21" s="178"/>
      <c r="U21" s="179"/>
      <c r="V21" s="178"/>
      <c r="W21" s="179"/>
      <c r="X21" s="178"/>
      <c r="Y21" s="179"/>
      <c r="Z21" s="178"/>
      <c r="AA21" s="179"/>
      <c r="AB21" s="178"/>
      <c r="AC21" s="179"/>
      <c r="AD21" s="178"/>
      <c r="AE21" s="179"/>
      <c r="AF21" s="178"/>
      <c r="AG21" s="179"/>
      <c r="AH21" s="178"/>
      <c r="AI21" s="179"/>
      <c r="AJ21" s="178"/>
      <c r="AK21" s="179"/>
      <c r="AL21" s="178"/>
      <c r="AM21" s="179"/>
      <c r="AN21" s="178"/>
      <c r="AO21" s="179"/>
      <c r="AP21" s="178"/>
      <c r="AQ21" s="179"/>
      <c r="AR21" s="178"/>
      <c r="AS21" s="179"/>
      <c r="AT21" s="178"/>
      <c r="AU21" s="179"/>
      <c r="AV21" s="178"/>
      <c r="AW21" s="179"/>
      <c r="AX21" s="178"/>
      <c r="AY21" s="179"/>
      <c r="AZ21" s="178"/>
      <c r="BA21" s="179"/>
      <c r="BB21" s="178"/>
      <c r="BC21" s="179"/>
      <c r="BD21" s="178"/>
      <c r="BE21" s="179"/>
      <c r="BF21" s="178"/>
      <c r="BG21" s="179"/>
      <c r="BH21" s="178"/>
      <c r="BI21" s="179"/>
      <c r="BJ21" s="178"/>
      <c r="BK21" s="179"/>
      <c r="BL21" s="178"/>
      <c r="BM21" s="179"/>
      <c r="BN21" s="178"/>
      <c r="BO21" s="179"/>
      <c r="BP21" s="178"/>
      <c r="BQ21" s="179"/>
      <c r="BR21" s="178"/>
      <c r="BS21" s="179"/>
      <c r="BT21" s="178"/>
      <c r="BU21" s="179"/>
      <c r="BV21" s="178"/>
      <c r="BW21" s="179"/>
      <c r="BX21" s="178"/>
      <c r="BY21" s="179"/>
      <c r="BZ21" s="178"/>
      <c r="CA21" s="179"/>
      <c r="CB21" s="178"/>
      <c r="CC21" s="179"/>
      <c r="CD21" s="178"/>
      <c r="CE21" s="179"/>
    </row>
    <row r="22" spans="1:83" s="159" customFormat="1" ht="18" customHeight="1" x14ac:dyDescent="0.3">
      <c r="A22" s="93"/>
      <c r="B22" s="160" t="s">
        <v>168</v>
      </c>
      <c r="C22" s="163" t="s">
        <v>28</v>
      </c>
      <c r="D22" s="164">
        <v>40</v>
      </c>
      <c r="E22" s="166" t="s">
        <v>28</v>
      </c>
      <c r="F22" s="167">
        <v>45</v>
      </c>
      <c r="G22" s="166" t="s">
        <v>71</v>
      </c>
      <c r="H22" s="167">
        <v>45</v>
      </c>
      <c r="I22" s="166" t="s">
        <v>81</v>
      </c>
      <c r="J22" s="167"/>
      <c r="K22" s="166" t="s">
        <v>28</v>
      </c>
      <c r="L22" s="167">
        <v>60</v>
      </c>
      <c r="M22" s="166" t="s">
        <v>71</v>
      </c>
      <c r="N22" s="167">
        <v>30</v>
      </c>
      <c r="O22" s="169"/>
      <c r="P22" s="166" t="s">
        <v>28</v>
      </c>
      <c r="Q22" s="167">
        <v>90</v>
      </c>
      <c r="R22" s="166"/>
      <c r="S22" s="167"/>
      <c r="T22" s="166"/>
      <c r="U22" s="167"/>
      <c r="V22" s="166"/>
      <c r="W22" s="167"/>
      <c r="X22" s="166"/>
      <c r="Y22" s="167"/>
      <c r="Z22" s="166"/>
      <c r="AA22" s="167"/>
      <c r="AB22" s="166"/>
      <c r="AC22" s="167"/>
      <c r="AD22" s="166"/>
      <c r="AE22" s="167"/>
      <c r="AF22" s="166"/>
      <c r="AG22" s="167"/>
      <c r="AH22" s="166"/>
      <c r="AI22" s="167"/>
      <c r="AJ22" s="166"/>
      <c r="AK22" s="167"/>
      <c r="AL22" s="166"/>
      <c r="AM22" s="167"/>
      <c r="AN22" s="166"/>
      <c r="AO22" s="167"/>
      <c r="AP22" s="166"/>
      <c r="AQ22" s="167"/>
      <c r="AR22" s="166"/>
      <c r="AS22" s="167"/>
      <c r="AT22" s="166"/>
      <c r="AU22" s="167"/>
      <c r="AV22" s="166"/>
      <c r="AW22" s="167"/>
      <c r="AX22" s="166"/>
      <c r="AY22" s="167"/>
      <c r="AZ22" s="166"/>
      <c r="BA22" s="167"/>
      <c r="BB22" s="166"/>
      <c r="BC22" s="167"/>
      <c r="BD22" s="166"/>
      <c r="BE22" s="167"/>
      <c r="BF22" s="166"/>
      <c r="BG22" s="167"/>
      <c r="BH22" s="166"/>
      <c r="BI22" s="167"/>
      <c r="BJ22" s="166"/>
      <c r="BK22" s="167"/>
      <c r="BL22" s="166"/>
      <c r="BM22" s="167"/>
      <c r="BN22" s="166"/>
      <c r="BO22" s="167"/>
      <c r="BP22" s="166"/>
      <c r="BQ22" s="167"/>
      <c r="BR22" s="166"/>
      <c r="BS22" s="167"/>
      <c r="BT22" s="166"/>
      <c r="BU22" s="167"/>
      <c r="BV22" s="166"/>
      <c r="BW22" s="167"/>
      <c r="BX22" s="166"/>
      <c r="BY22" s="167"/>
      <c r="BZ22" s="166"/>
      <c r="CA22" s="167"/>
      <c r="CB22" s="166"/>
      <c r="CC22" s="167"/>
      <c r="CD22" s="166"/>
      <c r="CE22" s="167"/>
    </row>
    <row r="23" spans="1:83" s="174" customFormat="1" ht="18" customHeight="1" x14ac:dyDescent="0.3">
      <c r="A23" s="93"/>
      <c r="B23" s="241" t="s">
        <v>169</v>
      </c>
      <c r="C23" s="178" t="s">
        <v>71</v>
      </c>
      <c r="D23" s="181">
        <v>40</v>
      </c>
      <c r="E23" s="178" t="s">
        <v>28</v>
      </c>
      <c r="F23" s="179">
        <v>45</v>
      </c>
      <c r="G23" s="178" t="s">
        <v>71</v>
      </c>
      <c r="H23" s="179">
        <v>45</v>
      </c>
      <c r="I23" s="178" t="s">
        <v>71</v>
      </c>
      <c r="J23" s="179">
        <v>45</v>
      </c>
      <c r="K23" s="178" t="s">
        <v>71</v>
      </c>
      <c r="L23" s="179">
        <v>45</v>
      </c>
      <c r="M23" s="178" t="s">
        <v>28</v>
      </c>
      <c r="N23" s="179">
        <v>45</v>
      </c>
      <c r="O23" s="176"/>
      <c r="P23" s="178"/>
      <c r="Q23" s="179"/>
      <c r="R23" s="178"/>
      <c r="S23" s="179"/>
      <c r="T23" s="178"/>
      <c r="U23" s="179"/>
      <c r="V23" s="178"/>
      <c r="W23" s="179"/>
      <c r="X23" s="178"/>
      <c r="Y23" s="179"/>
      <c r="Z23" s="178"/>
      <c r="AA23" s="179"/>
      <c r="AB23" s="178"/>
      <c r="AC23" s="179"/>
      <c r="AD23" s="178"/>
      <c r="AE23" s="179"/>
      <c r="AF23" s="178"/>
      <c r="AG23" s="179"/>
      <c r="AH23" s="178"/>
      <c r="AI23" s="179"/>
      <c r="AJ23" s="178"/>
      <c r="AK23" s="179"/>
      <c r="AL23" s="178"/>
      <c r="AM23" s="179"/>
      <c r="AN23" s="178"/>
      <c r="AO23" s="179"/>
      <c r="AP23" s="178"/>
      <c r="AQ23" s="179"/>
      <c r="AR23" s="178"/>
      <c r="AS23" s="179"/>
      <c r="AT23" s="178"/>
      <c r="AU23" s="179"/>
      <c r="AV23" s="178"/>
      <c r="AW23" s="179"/>
      <c r="AX23" s="178"/>
      <c r="AY23" s="179"/>
      <c r="AZ23" s="178"/>
      <c r="BA23" s="179"/>
      <c r="BB23" s="178"/>
      <c r="BC23" s="179"/>
      <c r="BD23" s="178"/>
      <c r="BE23" s="179"/>
      <c r="BF23" s="178"/>
      <c r="BG23" s="179"/>
      <c r="BH23" s="178"/>
      <c r="BI23" s="179"/>
      <c r="BJ23" s="178"/>
      <c r="BK23" s="179"/>
      <c r="BL23" s="178"/>
      <c r="BM23" s="179"/>
      <c r="BN23" s="178"/>
      <c r="BO23" s="179"/>
      <c r="BP23" s="178"/>
      <c r="BQ23" s="179"/>
      <c r="BR23" s="178"/>
      <c r="BS23" s="179"/>
      <c r="BT23" s="178"/>
      <c r="BU23" s="179"/>
      <c r="BV23" s="178"/>
      <c r="BW23" s="179"/>
      <c r="BX23" s="178"/>
      <c r="BY23" s="179"/>
      <c r="BZ23" s="178"/>
      <c r="CA23" s="179"/>
      <c r="CB23" s="178"/>
      <c r="CC23" s="179"/>
      <c r="CD23" s="178"/>
      <c r="CE23" s="179"/>
    </row>
    <row r="24" spans="1:83" s="159" customFormat="1" ht="18" customHeight="1" x14ac:dyDescent="0.3">
      <c r="A24" s="93"/>
      <c r="B24" s="160" t="s">
        <v>170</v>
      </c>
      <c r="C24" s="166" t="s">
        <v>71</v>
      </c>
      <c r="D24" s="164">
        <v>40</v>
      </c>
      <c r="E24" s="166" t="s">
        <v>71</v>
      </c>
      <c r="F24" s="167">
        <v>45</v>
      </c>
      <c r="G24" s="166" t="s">
        <v>71</v>
      </c>
      <c r="H24" s="167">
        <v>30</v>
      </c>
      <c r="I24" s="166" t="s">
        <v>28</v>
      </c>
      <c r="J24" s="167">
        <v>45</v>
      </c>
      <c r="K24" s="166" t="s">
        <v>81</v>
      </c>
      <c r="L24" s="167"/>
      <c r="M24" s="166" t="s">
        <v>28</v>
      </c>
      <c r="N24" s="167">
        <v>75</v>
      </c>
      <c r="O24" s="169"/>
      <c r="P24" s="166"/>
      <c r="Q24" s="167"/>
      <c r="R24" s="166"/>
      <c r="S24" s="167"/>
      <c r="T24" s="166"/>
      <c r="U24" s="167"/>
      <c r="V24" s="166"/>
      <c r="W24" s="167"/>
      <c r="X24" s="166"/>
      <c r="Y24" s="167"/>
      <c r="Z24" s="166"/>
      <c r="AA24" s="167"/>
      <c r="AB24" s="166"/>
      <c r="AC24" s="167"/>
      <c r="AD24" s="166"/>
      <c r="AE24" s="167"/>
      <c r="AF24" s="166"/>
      <c r="AG24" s="167"/>
      <c r="AH24" s="166"/>
      <c r="AI24" s="167"/>
      <c r="AJ24" s="166"/>
      <c r="AK24" s="167"/>
      <c r="AL24" s="166"/>
      <c r="AM24" s="167"/>
      <c r="AN24" s="166"/>
      <c r="AO24" s="167"/>
      <c r="AP24" s="166"/>
      <c r="AQ24" s="167"/>
      <c r="AR24" s="166"/>
      <c r="AS24" s="167"/>
      <c r="AT24" s="166"/>
      <c r="AU24" s="167"/>
      <c r="AV24" s="166"/>
      <c r="AW24" s="167"/>
      <c r="AX24" s="166"/>
      <c r="AY24" s="167"/>
      <c r="AZ24" s="166"/>
      <c r="BA24" s="167"/>
      <c r="BB24" s="166"/>
      <c r="BC24" s="167"/>
      <c r="BD24" s="166"/>
      <c r="BE24" s="167"/>
      <c r="BF24" s="166"/>
      <c r="BG24" s="167"/>
      <c r="BH24" s="166"/>
      <c r="BI24" s="167"/>
      <c r="BJ24" s="166"/>
      <c r="BK24" s="167"/>
      <c r="BL24" s="166"/>
      <c r="BM24" s="167"/>
      <c r="BN24" s="166"/>
      <c r="BO24" s="167"/>
      <c r="BP24" s="166"/>
      <c r="BQ24" s="167"/>
      <c r="BR24" s="166"/>
      <c r="BS24" s="167"/>
      <c r="BT24" s="166"/>
      <c r="BU24" s="167"/>
      <c r="BV24" s="166"/>
      <c r="BW24" s="167"/>
      <c r="BX24" s="166"/>
      <c r="BY24" s="167"/>
      <c r="BZ24" s="166"/>
      <c r="CA24" s="167"/>
      <c r="CB24" s="166"/>
      <c r="CC24" s="167"/>
      <c r="CD24" s="166"/>
      <c r="CE24" s="167"/>
    </row>
    <row r="25" spans="1:83" s="174" customFormat="1" ht="18" customHeight="1" x14ac:dyDescent="0.3">
      <c r="A25" s="93"/>
      <c r="B25" s="241" t="s">
        <v>171</v>
      </c>
      <c r="C25" s="178" t="s">
        <v>71</v>
      </c>
      <c r="D25" s="181">
        <v>40</v>
      </c>
      <c r="E25" s="178"/>
      <c r="F25" s="179"/>
      <c r="G25" s="178" t="s">
        <v>71</v>
      </c>
      <c r="H25" s="179">
        <v>45</v>
      </c>
      <c r="I25" s="178" t="s">
        <v>71</v>
      </c>
      <c r="J25" s="179">
        <v>45</v>
      </c>
      <c r="K25" s="178" t="s">
        <v>28</v>
      </c>
      <c r="L25" s="179">
        <v>60</v>
      </c>
      <c r="M25" s="178" t="s">
        <v>81</v>
      </c>
      <c r="N25" s="179"/>
      <c r="O25" s="176"/>
      <c r="P25" s="178"/>
      <c r="Q25" s="179"/>
      <c r="R25" s="178"/>
      <c r="S25" s="179"/>
      <c r="T25" s="178"/>
      <c r="U25" s="179"/>
      <c r="V25" s="178"/>
      <c r="W25" s="179"/>
      <c r="X25" s="178"/>
      <c r="Y25" s="179"/>
      <c r="Z25" s="178"/>
      <c r="AA25" s="179"/>
      <c r="AB25" s="178"/>
      <c r="AC25" s="179"/>
      <c r="AD25" s="178"/>
      <c r="AE25" s="179"/>
      <c r="AF25" s="178"/>
      <c r="AG25" s="179"/>
      <c r="AH25" s="178"/>
      <c r="AI25" s="179"/>
      <c r="AJ25" s="178"/>
      <c r="AK25" s="179"/>
      <c r="AL25" s="178"/>
      <c r="AM25" s="179"/>
      <c r="AN25" s="178"/>
      <c r="AO25" s="179"/>
      <c r="AP25" s="178"/>
      <c r="AQ25" s="179"/>
      <c r="AR25" s="178"/>
      <c r="AS25" s="179"/>
      <c r="AT25" s="178"/>
      <c r="AU25" s="179"/>
      <c r="AV25" s="178"/>
      <c r="AW25" s="179"/>
      <c r="AX25" s="178"/>
      <c r="AY25" s="179"/>
      <c r="AZ25" s="178"/>
      <c r="BA25" s="179"/>
      <c r="BB25" s="178"/>
      <c r="BC25" s="179"/>
      <c r="BD25" s="178"/>
      <c r="BE25" s="179"/>
      <c r="BF25" s="178"/>
      <c r="BG25" s="179"/>
      <c r="BH25" s="178"/>
      <c r="BI25" s="179"/>
      <c r="BJ25" s="178"/>
      <c r="BK25" s="179"/>
      <c r="BL25" s="178"/>
      <c r="BM25" s="179"/>
      <c r="BN25" s="178"/>
      <c r="BO25" s="179"/>
      <c r="BP25" s="178"/>
      <c r="BQ25" s="179"/>
      <c r="BR25" s="178"/>
      <c r="BS25" s="179"/>
      <c r="BT25" s="178"/>
      <c r="BU25" s="179"/>
      <c r="BV25" s="178"/>
      <c r="BW25" s="179"/>
      <c r="BX25" s="178"/>
      <c r="BY25" s="179"/>
      <c r="BZ25" s="178"/>
      <c r="CA25" s="179"/>
      <c r="CB25" s="178"/>
      <c r="CC25" s="179"/>
      <c r="CD25" s="178"/>
      <c r="CE25" s="179"/>
    </row>
    <row r="26" spans="1:83" s="159" customFormat="1" ht="18" customHeight="1" x14ac:dyDescent="0.3">
      <c r="A26" s="93"/>
      <c r="B26" s="160" t="s">
        <v>172</v>
      </c>
      <c r="C26" s="166" t="s">
        <v>71</v>
      </c>
      <c r="D26" s="164">
        <v>40</v>
      </c>
      <c r="E26" s="166" t="s">
        <v>71</v>
      </c>
      <c r="F26" s="167">
        <v>45</v>
      </c>
      <c r="G26" s="166" t="s">
        <v>28</v>
      </c>
      <c r="H26" s="167">
        <v>45</v>
      </c>
      <c r="I26" s="166" t="s">
        <v>28</v>
      </c>
      <c r="J26" s="167">
        <v>60</v>
      </c>
      <c r="K26" s="166" t="s">
        <v>28</v>
      </c>
      <c r="L26" s="167">
        <v>45</v>
      </c>
      <c r="M26" s="166" t="s">
        <v>71</v>
      </c>
      <c r="N26" s="167">
        <v>45</v>
      </c>
      <c r="O26" s="169"/>
      <c r="P26" s="166"/>
      <c r="Q26" s="167"/>
      <c r="R26" s="166"/>
      <c r="S26" s="167"/>
      <c r="T26" s="166"/>
      <c r="U26" s="167"/>
      <c r="V26" s="166"/>
      <c r="W26" s="167"/>
      <c r="X26" s="166"/>
      <c r="Y26" s="167"/>
      <c r="Z26" s="166"/>
      <c r="AA26" s="167"/>
      <c r="AB26" s="166"/>
      <c r="AC26" s="167"/>
      <c r="AD26" s="166"/>
      <c r="AE26" s="167"/>
      <c r="AF26" s="166"/>
      <c r="AG26" s="167"/>
      <c r="AH26" s="166"/>
      <c r="AI26" s="167"/>
      <c r="AJ26" s="166"/>
      <c r="AK26" s="167"/>
      <c r="AL26" s="166"/>
      <c r="AM26" s="167"/>
      <c r="AN26" s="166"/>
      <c r="AO26" s="167"/>
      <c r="AP26" s="166"/>
      <c r="AQ26" s="167"/>
      <c r="AR26" s="166"/>
      <c r="AS26" s="167"/>
      <c r="AT26" s="166"/>
      <c r="AU26" s="167"/>
      <c r="AV26" s="166"/>
      <c r="AW26" s="167"/>
      <c r="AX26" s="166"/>
      <c r="AY26" s="167"/>
      <c r="AZ26" s="166"/>
      <c r="BA26" s="167"/>
      <c r="BB26" s="166"/>
      <c r="BC26" s="167"/>
      <c r="BD26" s="166"/>
      <c r="BE26" s="167"/>
      <c r="BF26" s="166"/>
      <c r="BG26" s="167"/>
      <c r="BH26" s="166"/>
      <c r="BI26" s="167"/>
      <c r="BJ26" s="166"/>
      <c r="BK26" s="167"/>
      <c r="BL26" s="166"/>
      <c r="BM26" s="167"/>
      <c r="BN26" s="166"/>
      <c r="BO26" s="167"/>
      <c r="BP26" s="166"/>
      <c r="BQ26" s="167"/>
      <c r="BR26" s="166"/>
      <c r="BS26" s="167"/>
      <c r="BT26" s="166"/>
      <c r="BU26" s="167"/>
      <c r="BV26" s="166"/>
      <c r="BW26" s="167"/>
      <c r="BX26" s="166"/>
      <c r="BY26" s="167"/>
      <c r="BZ26" s="166"/>
      <c r="CA26" s="167"/>
      <c r="CB26" s="166"/>
      <c r="CC26" s="167"/>
      <c r="CD26" s="166"/>
      <c r="CE26" s="167"/>
    </row>
    <row r="27" spans="1:83" s="174" customFormat="1" ht="18" customHeight="1" x14ac:dyDescent="0.3">
      <c r="A27" s="93"/>
      <c r="B27" s="241" t="s">
        <v>173</v>
      </c>
      <c r="C27" s="178" t="s">
        <v>71</v>
      </c>
      <c r="D27" s="181">
        <v>40</v>
      </c>
      <c r="E27" s="178"/>
      <c r="F27" s="179"/>
      <c r="G27" s="178"/>
      <c r="H27" s="179"/>
      <c r="I27" s="178" t="s">
        <v>28</v>
      </c>
      <c r="J27" s="179">
        <v>45</v>
      </c>
      <c r="K27" s="178" t="s">
        <v>81</v>
      </c>
      <c r="L27" s="179"/>
      <c r="M27" s="178" t="s">
        <v>28</v>
      </c>
      <c r="N27" s="179">
        <v>30</v>
      </c>
      <c r="O27" s="176"/>
      <c r="P27" s="178"/>
      <c r="Q27" s="179"/>
      <c r="R27" s="178"/>
      <c r="S27" s="179"/>
      <c r="T27" s="178"/>
      <c r="U27" s="179"/>
      <c r="V27" s="178"/>
      <c r="W27" s="179"/>
      <c r="X27" s="178"/>
      <c r="Y27" s="179"/>
      <c r="Z27" s="178"/>
      <c r="AA27" s="179"/>
      <c r="AB27" s="178"/>
      <c r="AC27" s="179"/>
      <c r="AD27" s="178"/>
      <c r="AE27" s="179"/>
      <c r="AF27" s="178"/>
      <c r="AG27" s="179"/>
      <c r="AH27" s="178"/>
      <c r="AI27" s="179"/>
      <c r="AJ27" s="178"/>
      <c r="AK27" s="179"/>
      <c r="AL27" s="178"/>
      <c r="AM27" s="179"/>
      <c r="AN27" s="178"/>
      <c r="AO27" s="179"/>
      <c r="AP27" s="178"/>
      <c r="AQ27" s="179"/>
      <c r="AR27" s="178"/>
      <c r="AS27" s="179"/>
      <c r="AT27" s="178"/>
      <c r="AU27" s="179"/>
      <c r="AV27" s="178"/>
      <c r="AW27" s="179"/>
      <c r="AX27" s="178"/>
      <c r="AY27" s="179"/>
      <c r="AZ27" s="178"/>
      <c r="BA27" s="179"/>
      <c r="BB27" s="178"/>
      <c r="BC27" s="179"/>
      <c r="BD27" s="178"/>
      <c r="BE27" s="179"/>
      <c r="BF27" s="178"/>
      <c r="BG27" s="179"/>
      <c r="BH27" s="178"/>
      <c r="BI27" s="179"/>
      <c r="BJ27" s="178"/>
      <c r="BK27" s="179"/>
      <c r="BL27" s="178"/>
      <c r="BM27" s="179"/>
      <c r="BN27" s="178"/>
      <c r="BO27" s="179"/>
      <c r="BP27" s="178"/>
      <c r="BQ27" s="179"/>
      <c r="BR27" s="178"/>
      <c r="BS27" s="179"/>
      <c r="BT27" s="178"/>
      <c r="BU27" s="179"/>
      <c r="BV27" s="178"/>
      <c r="BW27" s="179"/>
      <c r="BX27" s="178"/>
      <c r="BY27" s="179"/>
      <c r="BZ27" s="178"/>
      <c r="CA27" s="179"/>
      <c r="CB27" s="178"/>
      <c r="CC27" s="179"/>
      <c r="CD27" s="178"/>
      <c r="CE27" s="179"/>
    </row>
    <row r="28" spans="1:83" s="159" customFormat="1" ht="18" customHeight="1" x14ac:dyDescent="0.3">
      <c r="A28" s="93"/>
      <c r="B28" s="160" t="s">
        <v>174</v>
      </c>
      <c r="C28" s="166" t="s">
        <v>71</v>
      </c>
      <c r="D28" s="164">
        <v>40</v>
      </c>
      <c r="E28" s="166" t="s">
        <v>28</v>
      </c>
      <c r="F28" s="167">
        <v>45</v>
      </c>
      <c r="G28" s="166" t="s">
        <v>71</v>
      </c>
      <c r="H28" s="167">
        <v>45</v>
      </c>
      <c r="I28" s="166" t="s">
        <v>81</v>
      </c>
      <c r="J28" s="167"/>
      <c r="K28" s="166" t="s">
        <v>28</v>
      </c>
      <c r="L28" s="167">
        <v>60</v>
      </c>
      <c r="M28" s="166" t="s">
        <v>71</v>
      </c>
      <c r="N28" s="167">
        <v>25</v>
      </c>
      <c r="O28" s="169"/>
      <c r="P28" s="166"/>
      <c r="Q28" s="167"/>
      <c r="R28" s="166"/>
      <c r="S28" s="167"/>
      <c r="T28" s="166"/>
      <c r="U28" s="167"/>
      <c r="V28" s="166"/>
      <c r="W28" s="167"/>
      <c r="X28" s="166"/>
      <c r="Y28" s="167"/>
      <c r="Z28" s="166"/>
      <c r="AA28" s="167"/>
      <c r="AB28" s="166"/>
      <c r="AC28" s="167"/>
      <c r="AD28" s="166"/>
      <c r="AE28" s="167"/>
      <c r="AF28" s="166"/>
      <c r="AG28" s="167"/>
      <c r="AH28" s="166"/>
      <c r="AI28" s="167"/>
      <c r="AJ28" s="166"/>
      <c r="AK28" s="167"/>
      <c r="AL28" s="166"/>
      <c r="AM28" s="167"/>
      <c r="AN28" s="166"/>
      <c r="AO28" s="167"/>
      <c r="AP28" s="166"/>
      <c r="AQ28" s="167"/>
      <c r="AR28" s="166"/>
      <c r="AS28" s="167"/>
      <c r="AT28" s="166"/>
      <c r="AU28" s="167"/>
      <c r="AV28" s="166"/>
      <c r="AW28" s="167"/>
      <c r="AX28" s="166"/>
      <c r="AY28" s="167"/>
      <c r="AZ28" s="166"/>
      <c r="BA28" s="167"/>
      <c r="BB28" s="166"/>
      <c r="BC28" s="167"/>
      <c r="BD28" s="166"/>
      <c r="BE28" s="167"/>
      <c r="BF28" s="166"/>
      <c r="BG28" s="167"/>
      <c r="BH28" s="166"/>
      <c r="BI28" s="167"/>
      <c r="BJ28" s="166"/>
      <c r="BK28" s="167"/>
      <c r="BL28" s="166"/>
      <c r="BM28" s="167"/>
      <c r="BN28" s="166"/>
      <c r="BO28" s="167"/>
      <c r="BP28" s="166"/>
      <c r="BQ28" s="167"/>
      <c r="BR28" s="166"/>
      <c r="BS28" s="167"/>
      <c r="BT28" s="166"/>
      <c r="BU28" s="167"/>
      <c r="BV28" s="166"/>
      <c r="BW28" s="167"/>
      <c r="BX28" s="166"/>
      <c r="BY28" s="167"/>
      <c r="BZ28" s="166"/>
      <c r="CA28" s="167"/>
      <c r="CB28" s="166"/>
      <c r="CC28" s="167"/>
      <c r="CD28" s="166"/>
      <c r="CE28" s="167"/>
    </row>
    <row r="29" spans="1:83" s="174" customFormat="1" ht="18" customHeight="1" x14ac:dyDescent="0.3">
      <c r="A29" s="93"/>
      <c r="B29" s="241" t="s">
        <v>175</v>
      </c>
      <c r="C29" s="178"/>
      <c r="D29" s="179"/>
      <c r="E29" s="178" t="s">
        <v>28</v>
      </c>
      <c r="F29" s="179">
        <v>45</v>
      </c>
      <c r="G29" s="178" t="s">
        <v>28</v>
      </c>
      <c r="H29" s="179">
        <v>45</v>
      </c>
      <c r="I29" s="178" t="s">
        <v>71</v>
      </c>
      <c r="J29" s="179">
        <v>45</v>
      </c>
      <c r="K29" s="178" t="s">
        <v>28</v>
      </c>
      <c r="L29" s="179">
        <v>45</v>
      </c>
      <c r="M29" s="178" t="s">
        <v>28</v>
      </c>
      <c r="N29" s="179">
        <v>45</v>
      </c>
      <c r="O29" s="176"/>
      <c r="P29" s="178"/>
      <c r="Q29" s="179"/>
      <c r="R29" s="178"/>
      <c r="S29" s="179"/>
      <c r="T29" s="178"/>
      <c r="U29" s="179"/>
      <c r="V29" s="178"/>
      <c r="W29" s="179"/>
      <c r="X29" s="178"/>
      <c r="Y29" s="179"/>
      <c r="Z29" s="178"/>
      <c r="AA29" s="179"/>
      <c r="AB29" s="178"/>
      <c r="AC29" s="179"/>
      <c r="AD29" s="178"/>
      <c r="AE29" s="179"/>
      <c r="AF29" s="178"/>
      <c r="AG29" s="179"/>
      <c r="AH29" s="178"/>
      <c r="AI29" s="179"/>
      <c r="AJ29" s="178"/>
      <c r="AK29" s="179"/>
      <c r="AL29" s="178"/>
      <c r="AM29" s="179"/>
      <c r="AN29" s="178"/>
      <c r="AO29" s="179"/>
      <c r="AP29" s="178"/>
      <c r="AQ29" s="179"/>
      <c r="AR29" s="178"/>
      <c r="AS29" s="179"/>
      <c r="AT29" s="178"/>
      <c r="AU29" s="179"/>
      <c r="AV29" s="178"/>
      <c r="AW29" s="179"/>
      <c r="AX29" s="178"/>
      <c r="AY29" s="179"/>
      <c r="AZ29" s="178"/>
      <c r="BA29" s="179"/>
      <c r="BB29" s="178"/>
      <c r="BC29" s="179"/>
      <c r="BD29" s="178"/>
      <c r="BE29" s="179"/>
      <c r="BF29" s="178"/>
      <c r="BG29" s="179"/>
      <c r="BH29" s="178"/>
      <c r="BI29" s="179"/>
      <c r="BJ29" s="178"/>
      <c r="BK29" s="179"/>
      <c r="BL29" s="178"/>
      <c r="BM29" s="179"/>
      <c r="BN29" s="178"/>
      <c r="BO29" s="179"/>
      <c r="BP29" s="178"/>
      <c r="BQ29" s="179"/>
      <c r="BR29" s="178"/>
      <c r="BS29" s="179"/>
      <c r="BT29" s="178"/>
      <c r="BU29" s="179"/>
      <c r="BV29" s="178"/>
      <c r="BW29" s="179"/>
      <c r="BX29" s="178"/>
      <c r="BY29" s="179"/>
      <c r="BZ29" s="178"/>
      <c r="CA29" s="179"/>
      <c r="CB29" s="178"/>
      <c r="CC29" s="179"/>
      <c r="CD29" s="178"/>
      <c r="CE29" s="179"/>
    </row>
    <row r="30" spans="1:83" s="159" customFormat="1" ht="18" customHeight="1" x14ac:dyDescent="0.3">
      <c r="A30" s="93"/>
      <c r="B30" s="160" t="s">
        <v>176</v>
      </c>
      <c r="C30" s="166"/>
      <c r="D30" s="167"/>
      <c r="E30" s="166" t="s">
        <v>28</v>
      </c>
      <c r="F30" s="167">
        <v>45</v>
      </c>
      <c r="G30" s="166" t="s">
        <v>28</v>
      </c>
      <c r="H30" s="167">
        <v>45</v>
      </c>
      <c r="I30" s="166" t="s">
        <v>28</v>
      </c>
      <c r="J30" s="167">
        <v>45</v>
      </c>
      <c r="K30" s="166" t="s">
        <v>71</v>
      </c>
      <c r="L30" s="167">
        <v>30</v>
      </c>
      <c r="M30" s="166" t="s">
        <v>28</v>
      </c>
      <c r="N30" s="167">
        <v>60</v>
      </c>
      <c r="O30" s="169"/>
      <c r="P30" s="166"/>
      <c r="Q30" s="167"/>
      <c r="R30" s="166"/>
      <c r="S30" s="167"/>
      <c r="T30" s="166"/>
      <c r="U30" s="167"/>
      <c r="V30" s="166"/>
      <c r="W30" s="167"/>
      <c r="X30" s="166"/>
      <c r="Y30" s="167"/>
      <c r="Z30" s="166"/>
      <c r="AA30" s="167"/>
      <c r="AB30" s="166"/>
      <c r="AC30" s="167"/>
      <c r="AD30" s="166"/>
      <c r="AE30" s="167"/>
      <c r="AF30" s="166"/>
      <c r="AG30" s="167"/>
      <c r="AH30" s="166"/>
      <c r="AI30" s="167"/>
      <c r="AJ30" s="166"/>
      <c r="AK30" s="167"/>
      <c r="AL30" s="166"/>
      <c r="AM30" s="167"/>
      <c r="AN30" s="166"/>
      <c r="AO30" s="167"/>
      <c r="AP30" s="166"/>
      <c r="AQ30" s="167"/>
      <c r="AR30" s="166"/>
      <c r="AS30" s="167"/>
      <c r="AT30" s="166"/>
      <c r="AU30" s="167"/>
      <c r="AV30" s="166"/>
      <c r="AW30" s="167"/>
      <c r="AX30" s="166"/>
      <c r="AY30" s="167"/>
      <c r="AZ30" s="166"/>
      <c r="BA30" s="167"/>
      <c r="BB30" s="166"/>
      <c r="BC30" s="167"/>
      <c r="BD30" s="166"/>
      <c r="BE30" s="167"/>
      <c r="BF30" s="166"/>
      <c r="BG30" s="167"/>
      <c r="BH30" s="166"/>
      <c r="BI30" s="167"/>
      <c r="BJ30" s="166"/>
      <c r="BK30" s="167"/>
      <c r="BL30" s="166"/>
      <c r="BM30" s="167"/>
      <c r="BN30" s="166"/>
      <c r="BO30" s="167"/>
      <c r="BP30" s="166"/>
      <c r="BQ30" s="167"/>
      <c r="BR30" s="166"/>
      <c r="BS30" s="167"/>
      <c r="BT30" s="166"/>
      <c r="BU30" s="167"/>
      <c r="BV30" s="166"/>
      <c r="BW30" s="167"/>
      <c r="BX30" s="166"/>
      <c r="BY30" s="167"/>
      <c r="BZ30" s="166"/>
      <c r="CA30" s="167"/>
      <c r="CB30" s="166"/>
      <c r="CC30" s="167"/>
      <c r="CD30" s="166"/>
      <c r="CE30" s="167"/>
    </row>
    <row r="31" spans="1:83" s="174" customFormat="1" ht="18" customHeight="1" x14ac:dyDescent="0.3">
      <c r="A31" s="93"/>
      <c r="B31" s="241" t="s">
        <v>177</v>
      </c>
      <c r="C31" s="178"/>
      <c r="D31" s="179"/>
      <c r="E31" s="178" t="s">
        <v>71</v>
      </c>
      <c r="F31" s="179">
        <v>25</v>
      </c>
      <c r="G31" s="178" t="s">
        <v>28</v>
      </c>
      <c r="H31" s="179">
        <v>45</v>
      </c>
      <c r="I31" s="178" t="s">
        <v>81</v>
      </c>
      <c r="J31" s="179"/>
      <c r="K31" s="178" t="s">
        <v>28</v>
      </c>
      <c r="L31" s="179">
        <v>90</v>
      </c>
      <c r="M31" s="178" t="s">
        <v>28</v>
      </c>
      <c r="N31" s="179">
        <v>25</v>
      </c>
      <c r="O31" s="176"/>
      <c r="P31" s="178"/>
      <c r="Q31" s="179"/>
      <c r="R31" s="178"/>
      <c r="S31" s="179"/>
      <c r="T31" s="178"/>
      <c r="U31" s="179"/>
      <c r="V31" s="178"/>
      <c r="W31" s="179"/>
      <c r="X31" s="178"/>
      <c r="Y31" s="179"/>
      <c r="Z31" s="178"/>
      <c r="AA31" s="179"/>
      <c r="AB31" s="178"/>
      <c r="AC31" s="179"/>
      <c r="AD31" s="178"/>
      <c r="AE31" s="179"/>
      <c r="AF31" s="178"/>
      <c r="AG31" s="179"/>
      <c r="AH31" s="178"/>
      <c r="AI31" s="179"/>
      <c r="AJ31" s="178"/>
      <c r="AK31" s="179"/>
      <c r="AL31" s="178"/>
      <c r="AM31" s="179"/>
      <c r="AN31" s="178"/>
      <c r="AO31" s="179"/>
      <c r="AP31" s="178"/>
      <c r="AQ31" s="179"/>
      <c r="AR31" s="178"/>
      <c r="AS31" s="179"/>
      <c r="AT31" s="178"/>
      <c r="AU31" s="179"/>
      <c r="AV31" s="178"/>
      <c r="AW31" s="179"/>
      <c r="AX31" s="178"/>
      <c r="AY31" s="179"/>
      <c r="AZ31" s="178"/>
      <c r="BA31" s="179"/>
      <c r="BB31" s="178"/>
      <c r="BC31" s="179"/>
      <c r="BD31" s="178"/>
      <c r="BE31" s="179"/>
      <c r="BF31" s="178"/>
      <c r="BG31" s="179"/>
      <c r="BH31" s="178"/>
      <c r="BI31" s="179"/>
      <c r="BJ31" s="178"/>
      <c r="BK31" s="179"/>
      <c r="BL31" s="178"/>
      <c r="BM31" s="179"/>
      <c r="BN31" s="178"/>
      <c r="BO31" s="179"/>
      <c r="BP31" s="178"/>
      <c r="BQ31" s="179"/>
      <c r="BR31" s="178"/>
      <c r="BS31" s="179"/>
      <c r="BT31" s="178"/>
      <c r="BU31" s="179"/>
      <c r="BV31" s="178"/>
      <c r="BW31" s="179"/>
      <c r="BX31" s="178"/>
      <c r="BY31" s="179"/>
      <c r="BZ31" s="178"/>
      <c r="CA31" s="179"/>
      <c r="CB31" s="178"/>
      <c r="CC31" s="179"/>
      <c r="CD31" s="178"/>
      <c r="CE31" s="179"/>
    </row>
    <row r="32" spans="1:83" s="159" customFormat="1" ht="18" customHeight="1" x14ac:dyDescent="0.3">
      <c r="A32" s="93"/>
      <c r="B32" s="168"/>
      <c r="C32" s="166"/>
      <c r="D32" s="167"/>
      <c r="E32" s="166" t="s">
        <v>28</v>
      </c>
      <c r="F32" s="167">
        <v>45</v>
      </c>
      <c r="G32" s="166" t="s">
        <v>71</v>
      </c>
      <c r="H32" s="167">
        <v>45</v>
      </c>
      <c r="I32" s="166" t="s">
        <v>28</v>
      </c>
      <c r="J32" s="167">
        <v>45</v>
      </c>
      <c r="K32" s="166" t="s">
        <v>71</v>
      </c>
      <c r="L32" s="167">
        <v>45</v>
      </c>
      <c r="M32" s="166" t="s">
        <v>71</v>
      </c>
      <c r="N32" s="167">
        <v>45</v>
      </c>
      <c r="O32" s="169"/>
      <c r="P32" s="166"/>
      <c r="Q32" s="167"/>
      <c r="R32" s="166"/>
      <c r="S32" s="167"/>
      <c r="T32" s="166"/>
      <c r="U32" s="167"/>
      <c r="V32" s="166"/>
      <c r="W32" s="167"/>
      <c r="X32" s="166"/>
      <c r="Y32" s="167"/>
      <c r="Z32" s="166"/>
      <c r="AA32" s="167"/>
      <c r="AB32" s="166"/>
      <c r="AC32" s="167"/>
      <c r="AD32" s="166"/>
      <c r="AE32" s="167"/>
      <c r="AF32" s="166"/>
      <c r="AG32" s="167"/>
      <c r="AH32" s="166"/>
      <c r="AI32" s="167"/>
      <c r="AJ32" s="166"/>
      <c r="AK32" s="167"/>
      <c r="AL32" s="166"/>
      <c r="AM32" s="167"/>
      <c r="AN32" s="166"/>
      <c r="AO32" s="167"/>
      <c r="AP32" s="166"/>
      <c r="AQ32" s="167"/>
      <c r="AR32" s="166"/>
      <c r="AS32" s="167"/>
      <c r="AT32" s="166"/>
      <c r="AU32" s="167"/>
      <c r="AV32" s="166"/>
      <c r="AW32" s="167"/>
      <c r="AX32" s="166"/>
      <c r="AY32" s="167"/>
      <c r="AZ32" s="166"/>
      <c r="BA32" s="167"/>
      <c r="BB32" s="166"/>
      <c r="BC32" s="167"/>
      <c r="BD32" s="166"/>
      <c r="BE32" s="167"/>
      <c r="BF32" s="166"/>
      <c r="BG32" s="167"/>
      <c r="BH32" s="166"/>
      <c r="BI32" s="167"/>
      <c r="BJ32" s="166"/>
      <c r="BK32" s="167"/>
      <c r="BL32" s="166"/>
      <c r="BM32" s="167"/>
      <c r="BN32" s="166"/>
      <c r="BO32" s="167"/>
      <c r="BP32" s="166"/>
      <c r="BQ32" s="167"/>
      <c r="BR32" s="166"/>
      <c r="BS32" s="167"/>
      <c r="BT32" s="166"/>
      <c r="BU32" s="167"/>
      <c r="BV32" s="166"/>
      <c r="BW32" s="167"/>
      <c r="BX32" s="166"/>
      <c r="BY32" s="167"/>
      <c r="BZ32" s="166"/>
      <c r="CA32" s="167"/>
      <c r="CB32" s="166"/>
      <c r="CC32" s="167"/>
      <c r="CD32" s="166"/>
      <c r="CE32" s="167"/>
    </row>
    <row r="33" spans="1:83" s="174" customFormat="1" ht="18" customHeight="1" x14ac:dyDescent="0.3">
      <c r="A33" s="93"/>
      <c r="B33" s="177"/>
      <c r="C33" s="178"/>
      <c r="D33" s="179"/>
      <c r="E33" s="178" t="s">
        <v>28</v>
      </c>
      <c r="F33" s="179">
        <v>45</v>
      </c>
      <c r="G33" s="178" t="s">
        <v>28</v>
      </c>
      <c r="H33" s="179">
        <v>45</v>
      </c>
      <c r="I33" s="178" t="s">
        <v>28</v>
      </c>
      <c r="J33" s="179">
        <v>60</v>
      </c>
      <c r="K33" s="178" t="s">
        <v>28</v>
      </c>
      <c r="L33" s="179">
        <v>60</v>
      </c>
      <c r="M33" s="178" t="s">
        <v>28</v>
      </c>
      <c r="N33" s="179">
        <v>45</v>
      </c>
      <c r="O33" s="176"/>
      <c r="P33" s="178"/>
      <c r="Q33" s="179"/>
      <c r="R33" s="178"/>
      <c r="S33" s="179"/>
      <c r="T33" s="178"/>
      <c r="U33" s="179"/>
      <c r="V33" s="178"/>
      <c r="W33" s="179"/>
      <c r="X33" s="178"/>
      <c r="Y33" s="179"/>
      <c r="Z33" s="178"/>
      <c r="AA33" s="179"/>
      <c r="AB33" s="178"/>
      <c r="AC33" s="179"/>
      <c r="AD33" s="178"/>
      <c r="AE33" s="179"/>
      <c r="AF33" s="178"/>
      <c r="AG33" s="179"/>
      <c r="AH33" s="178"/>
      <c r="AI33" s="179"/>
      <c r="AJ33" s="178"/>
      <c r="AK33" s="179"/>
      <c r="AL33" s="178"/>
      <c r="AM33" s="179"/>
      <c r="AN33" s="178"/>
      <c r="AO33" s="179"/>
      <c r="AP33" s="178"/>
      <c r="AQ33" s="179"/>
      <c r="AR33" s="178"/>
      <c r="AS33" s="179"/>
      <c r="AT33" s="178"/>
      <c r="AU33" s="179"/>
      <c r="AV33" s="178"/>
      <c r="AW33" s="179"/>
      <c r="AX33" s="178"/>
      <c r="AY33" s="179"/>
      <c r="AZ33" s="178"/>
      <c r="BA33" s="179"/>
      <c r="BB33" s="178"/>
      <c r="BC33" s="179"/>
      <c r="BD33" s="178"/>
      <c r="BE33" s="179"/>
      <c r="BF33" s="178"/>
      <c r="BG33" s="179"/>
      <c r="BH33" s="178"/>
      <c r="BI33" s="179"/>
      <c r="BJ33" s="178"/>
      <c r="BK33" s="179"/>
      <c r="BL33" s="178"/>
      <c r="BM33" s="179"/>
      <c r="BN33" s="178"/>
      <c r="BO33" s="179"/>
      <c r="BP33" s="178"/>
      <c r="BQ33" s="179"/>
      <c r="BR33" s="178"/>
      <c r="BS33" s="179"/>
      <c r="BT33" s="178"/>
      <c r="BU33" s="179"/>
      <c r="BV33" s="178"/>
      <c r="BW33" s="179"/>
      <c r="BX33" s="178"/>
      <c r="BY33" s="179"/>
      <c r="BZ33" s="178"/>
      <c r="CA33" s="179"/>
      <c r="CB33" s="178"/>
      <c r="CC33" s="179"/>
      <c r="CD33" s="178"/>
      <c r="CE33" s="179"/>
    </row>
    <row r="34" spans="1:83" s="159" customFormat="1" ht="18" customHeight="1" x14ac:dyDescent="0.3">
      <c r="A34" s="93"/>
      <c r="B34" s="168"/>
      <c r="C34" s="166"/>
      <c r="D34" s="167"/>
      <c r="E34" s="166" t="s">
        <v>71</v>
      </c>
      <c r="F34" s="167">
        <v>45</v>
      </c>
      <c r="G34" s="166" t="s">
        <v>28</v>
      </c>
      <c r="H34" s="167">
        <v>45</v>
      </c>
      <c r="I34" s="166" t="s">
        <v>71</v>
      </c>
      <c r="J34" s="167">
        <v>30</v>
      </c>
      <c r="K34" s="166" t="s">
        <v>81</v>
      </c>
      <c r="L34" s="167"/>
      <c r="M34" s="166" t="s">
        <v>81</v>
      </c>
      <c r="N34" s="167"/>
      <c r="P34" s="166"/>
      <c r="Q34" s="167"/>
      <c r="R34" s="166"/>
      <c r="S34" s="167"/>
      <c r="T34" s="166"/>
      <c r="U34" s="167"/>
      <c r="V34" s="166"/>
      <c r="W34" s="167"/>
      <c r="X34" s="166"/>
      <c r="Y34" s="167"/>
      <c r="Z34" s="166"/>
      <c r="AA34" s="167"/>
      <c r="AB34" s="166"/>
      <c r="AC34" s="167"/>
      <c r="AD34" s="166"/>
      <c r="AE34" s="167"/>
      <c r="AF34" s="166"/>
      <c r="AG34" s="167"/>
      <c r="AH34" s="166"/>
      <c r="AI34" s="167"/>
      <c r="AJ34" s="166"/>
      <c r="AK34" s="167"/>
      <c r="AL34" s="166"/>
      <c r="AM34" s="167"/>
      <c r="AN34" s="166"/>
      <c r="AO34" s="167"/>
      <c r="AP34" s="166"/>
      <c r="AQ34" s="167"/>
      <c r="AR34" s="166"/>
      <c r="AS34" s="167"/>
      <c r="AT34" s="166"/>
      <c r="AU34" s="167"/>
      <c r="AV34" s="166"/>
      <c r="AW34" s="167"/>
      <c r="AX34" s="166"/>
      <c r="AY34" s="167"/>
      <c r="AZ34" s="166"/>
      <c r="BA34" s="167"/>
      <c r="BB34" s="166"/>
      <c r="BC34" s="167"/>
      <c r="BD34" s="166"/>
      <c r="BE34" s="167"/>
      <c r="BF34" s="166"/>
      <c r="BG34" s="167"/>
      <c r="BH34" s="166"/>
      <c r="BI34" s="167"/>
      <c r="BJ34" s="166"/>
      <c r="BK34" s="167"/>
      <c r="BL34" s="166"/>
      <c r="BM34" s="167"/>
      <c r="BN34" s="166"/>
      <c r="BO34" s="167"/>
      <c r="BP34" s="166"/>
      <c r="BQ34" s="167"/>
      <c r="BR34" s="166"/>
      <c r="BS34" s="167"/>
      <c r="BT34" s="166"/>
      <c r="BU34" s="167"/>
      <c r="BV34" s="166"/>
      <c r="BW34" s="167"/>
      <c r="BX34" s="166"/>
      <c r="BY34" s="167"/>
      <c r="BZ34" s="166"/>
      <c r="CA34" s="167"/>
      <c r="CB34" s="166"/>
      <c r="CC34" s="167"/>
      <c r="CD34" s="166"/>
      <c r="CE34" s="167"/>
    </row>
    <row r="35" spans="1:83" s="174" customFormat="1" ht="18" customHeight="1" x14ac:dyDescent="0.3">
      <c r="A35" s="93"/>
      <c r="B35" s="177"/>
      <c r="C35" s="178"/>
      <c r="D35" s="179"/>
      <c r="E35" s="178"/>
      <c r="F35" s="179"/>
      <c r="G35" s="178"/>
      <c r="H35" s="179"/>
      <c r="I35" s="178" t="s">
        <v>28</v>
      </c>
      <c r="J35" s="179">
        <v>45</v>
      </c>
      <c r="K35" s="178" t="s">
        <v>28</v>
      </c>
      <c r="L35" s="179">
        <v>60</v>
      </c>
      <c r="M35" s="178" t="s">
        <v>28</v>
      </c>
      <c r="N35" s="179">
        <v>45</v>
      </c>
      <c r="P35" s="178"/>
      <c r="Q35" s="179"/>
      <c r="R35" s="178"/>
      <c r="S35" s="179"/>
      <c r="T35" s="178"/>
      <c r="U35" s="179"/>
      <c r="V35" s="178"/>
      <c r="W35" s="179"/>
      <c r="X35" s="178"/>
      <c r="Y35" s="179"/>
      <c r="Z35" s="178"/>
      <c r="AA35" s="179"/>
      <c r="AB35" s="178"/>
      <c r="AC35" s="179"/>
      <c r="AD35" s="178"/>
      <c r="AE35" s="179"/>
      <c r="AF35" s="178"/>
      <c r="AG35" s="179"/>
      <c r="AH35" s="178"/>
      <c r="AI35" s="179"/>
      <c r="AJ35" s="178"/>
      <c r="AK35" s="179"/>
      <c r="AL35" s="178"/>
      <c r="AM35" s="179"/>
      <c r="AN35" s="178"/>
      <c r="AO35" s="179"/>
      <c r="AP35" s="178"/>
      <c r="AQ35" s="179"/>
      <c r="AR35" s="178"/>
      <c r="AS35" s="179"/>
      <c r="AT35" s="178"/>
      <c r="AU35" s="179"/>
      <c r="AV35" s="178"/>
      <c r="AW35" s="179"/>
      <c r="AX35" s="178"/>
      <c r="AY35" s="179"/>
      <c r="AZ35" s="178"/>
      <c r="BA35" s="179"/>
      <c r="BB35" s="178"/>
      <c r="BC35" s="179"/>
      <c r="BD35" s="178"/>
      <c r="BE35" s="179"/>
      <c r="BF35" s="178"/>
      <c r="BG35" s="179"/>
      <c r="BH35" s="178"/>
      <c r="BI35" s="179"/>
      <c r="BJ35" s="178"/>
      <c r="BK35" s="179"/>
      <c r="BL35" s="178"/>
      <c r="BM35" s="179"/>
      <c r="BN35" s="178"/>
      <c r="BO35" s="179"/>
      <c r="BP35" s="178"/>
      <c r="BQ35" s="179"/>
      <c r="BR35" s="178"/>
      <c r="BS35" s="179"/>
      <c r="BT35" s="178"/>
      <c r="BU35" s="179"/>
      <c r="BV35" s="178"/>
      <c r="BW35" s="179"/>
      <c r="BX35" s="178"/>
      <c r="BY35" s="179"/>
      <c r="BZ35" s="178"/>
      <c r="CA35" s="179"/>
      <c r="CB35" s="178"/>
      <c r="CC35" s="179"/>
      <c r="CD35" s="178"/>
      <c r="CE35" s="179"/>
    </row>
    <row r="36" spans="1:83" s="159" customFormat="1" ht="18" customHeight="1" x14ac:dyDescent="0.3">
      <c r="A36" s="93"/>
      <c r="B36" s="168"/>
      <c r="C36" s="166"/>
      <c r="D36" s="167"/>
      <c r="E36" s="166"/>
      <c r="F36" s="167"/>
      <c r="G36" s="166"/>
      <c r="H36" s="167"/>
      <c r="I36" s="166"/>
      <c r="J36" s="167"/>
      <c r="K36" s="166"/>
      <c r="L36" s="167"/>
      <c r="M36" s="166"/>
      <c r="N36" s="167"/>
      <c r="P36" s="166"/>
      <c r="Q36" s="167"/>
      <c r="R36" s="166"/>
      <c r="S36" s="167"/>
      <c r="T36" s="166"/>
      <c r="U36" s="167"/>
      <c r="V36" s="166"/>
      <c r="W36" s="167"/>
      <c r="X36" s="166"/>
      <c r="Y36" s="167"/>
      <c r="Z36" s="166"/>
      <c r="AA36" s="167"/>
      <c r="AB36" s="166"/>
      <c r="AC36" s="167"/>
      <c r="AD36" s="166"/>
      <c r="AE36" s="167"/>
      <c r="AF36" s="166"/>
      <c r="AG36" s="167"/>
      <c r="AH36" s="166"/>
      <c r="AI36" s="167"/>
      <c r="AJ36" s="166"/>
      <c r="AK36" s="167"/>
      <c r="AL36" s="166"/>
      <c r="AM36" s="167"/>
      <c r="AN36" s="166"/>
      <c r="AO36" s="167"/>
      <c r="AP36" s="166"/>
      <c r="AQ36" s="167"/>
      <c r="AR36" s="166"/>
      <c r="AS36" s="167"/>
      <c r="AT36" s="166"/>
      <c r="AU36" s="167"/>
      <c r="AV36" s="166"/>
      <c r="AW36" s="167"/>
      <c r="AX36" s="166"/>
      <c r="AY36" s="167"/>
      <c r="AZ36" s="166"/>
      <c r="BA36" s="167"/>
      <c r="BB36" s="166"/>
      <c r="BC36" s="167"/>
      <c r="BD36" s="166"/>
      <c r="BE36" s="167"/>
      <c r="BF36" s="166"/>
      <c r="BG36" s="167"/>
      <c r="BH36" s="166"/>
      <c r="BI36" s="167"/>
      <c r="BJ36" s="166"/>
      <c r="BK36" s="167"/>
      <c r="BL36" s="166"/>
      <c r="BM36" s="167"/>
      <c r="BN36" s="166"/>
      <c r="BO36" s="167"/>
      <c r="BP36" s="166"/>
      <c r="BQ36" s="167"/>
      <c r="BR36" s="166"/>
      <c r="BS36" s="167"/>
      <c r="BT36" s="166"/>
      <c r="BU36" s="167"/>
      <c r="BV36" s="166"/>
      <c r="BW36" s="167"/>
      <c r="BX36" s="166"/>
      <c r="BY36" s="167"/>
      <c r="BZ36" s="166"/>
      <c r="CA36" s="167"/>
      <c r="CB36" s="166"/>
      <c r="CC36" s="167"/>
      <c r="CD36" s="166"/>
      <c r="CE36" s="167"/>
    </row>
    <row r="37" spans="1:83" s="174" customFormat="1" ht="18" customHeight="1" x14ac:dyDescent="0.3">
      <c r="A37" s="93"/>
      <c r="B37" s="177"/>
      <c r="C37" s="178"/>
      <c r="D37" s="179"/>
      <c r="E37" s="178"/>
      <c r="F37" s="179"/>
      <c r="G37" s="178"/>
      <c r="H37" s="179"/>
      <c r="I37" s="178" t="s">
        <v>28</v>
      </c>
      <c r="J37" s="179">
        <v>90</v>
      </c>
      <c r="K37" s="178" t="s">
        <v>81</v>
      </c>
      <c r="L37" s="179"/>
      <c r="M37" s="178" t="s">
        <v>71</v>
      </c>
      <c r="N37" s="179">
        <v>45</v>
      </c>
      <c r="O37" s="176"/>
      <c r="P37" s="178"/>
      <c r="Q37" s="179"/>
      <c r="R37" s="178"/>
      <c r="S37" s="179"/>
      <c r="T37" s="178"/>
      <c r="U37" s="179"/>
      <c r="V37" s="178"/>
      <c r="W37" s="179"/>
      <c r="X37" s="178"/>
      <c r="Y37" s="179"/>
      <c r="Z37" s="178"/>
      <c r="AA37" s="179"/>
      <c r="AB37" s="178"/>
      <c r="AC37" s="179"/>
      <c r="AD37" s="178"/>
      <c r="AE37" s="179"/>
      <c r="AF37" s="178"/>
      <c r="AG37" s="179"/>
      <c r="AH37" s="178"/>
      <c r="AI37" s="179"/>
      <c r="AJ37" s="178"/>
      <c r="AK37" s="179"/>
      <c r="AL37" s="178"/>
      <c r="AM37" s="179"/>
      <c r="AN37" s="178"/>
      <c r="AO37" s="179"/>
      <c r="AP37" s="178"/>
      <c r="AQ37" s="179"/>
      <c r="AR37" s="178"/>
      <c r="AS37" s="179"/>
      <c r="AT37" s="178"/>
      <c r="AU37" s="179"/>
      <c r="AV37" s="178"/>
      <c r="AW37" s="179"/>
      <c r="AX37" s="178"/>
      <c r="AY37" s="179"/>
      <c r="AZ37" s="178"/>
      <c r="BA37" s="179"/>
      <c r="BB37" s="178"/>
      <c r="BC37" s="179"/>
      <c r="BD37" s="178"/>
      <c r="BE37" s="179"/>
      <c r="BF37" s="178"/>
      <c r="BG37" s="179"/>
      <c r="BH37" s="178"/>
      <c r="BI37" s="179"/>
      <c r="BJ37" s="178"/>
      <c r="BK37" s="179"/>
      <c r="BL37" s="178"/>
      <c r="BM37" s="179"/>
      <c r="BN37" s="178"/>
      <c r="BO37" s="179"/>
      <c r="BP37" s="178"/>
      <c r="BQ37" s="179"/>
      <c r="BR37" s="178"/>
      <c r="BS37" s="179"/>
      <c r="BT37" s="178"/>
      <c r="BU37" s="179"/>
      <c r="BV37" s="178"/>
      <c r="BW37" s="179"/>
      <c r="BX37" s="178"/>
      <c r="BY37" s="179"/>
      <c r="BZ37" s="178"/>
      <c r="CA37" s="179"/>
      <c r="CB37" s="178"/>
      <c r="CC37" s="179"/>
      <c r="CD37" s="178"/>
      <c r="CE37" s="179"/>
    </row>
    <row r="38" spans="1:83" s="159" customFormat="1" ht="18" customHeight="1" x14ac:dyDescent="0.3">
      <c r="A38" s="93"/>
      <c r="B38" s="168"/>
      <c r="C38" s="166"/>
      <c r="D38" s="167"/>
      <c r="E38" s="166"/>
      <c r="F38" s="167"/>
      <c r="G38" s="166"/>
      <c r="H38" s="167"/>
      <c r="I38" s="166"/>
      <c r="J38" s="167"/>
      <c r="K38" s="166"/>
      <c r="L38" s="167"/>
      <c r="M38" s="166"/>
      <c r="N38" s="167"/>
      <c r="O38" s="169"/>
      <c r="P38" s="166"/>
      <c r="Q38" s="167"/>
      <c r="R38" s="166"/>
      <c r="S38" s="167"/>
      <c r="T38" s="166"/>
      <c r="U38" s="167"/>
      <c r="V38" s="166"/>
      <c r="W38" s="167"/>
      <c r="X38" s="166"/>
      <c r="Y38" s="167"/>
      <c r="Z38" s="166"/>
      <c r="AA38" s="167"/>
      <c r="AB38" s="166"/>
      <c r="AC38" s="167"/>
      <c r="AD38" s="166"/>
      <c r="AE38" s="167"/>
      <c r="AF38" s="166"/>
      <c r="AG38" s="167"/>
      <c r="AH38" s="166"/>
      <c r="AI38" s="167"/>
      <c r="AJ38" s="166"/>
      <c r="AK38" s="167"/>
      <c r="AL38" s="166"/>
      <c r="AM38" s="167"/>
      <c r="AN38" s="166"/>
      <c r="AO38" s="167"/>
      <c r="AP38" s="166"/>
      <c r="AQ38" s="167"/>
      <c r="AR38" s="166"/>
      <c r="AS38" s="167"/>
      <c r="AT38" s="166"/>
      <c r="AU38" s="167"/>
      <c r="AV38" s="166"/>
      <c r="AW38" s="167"/>
      <c r="AX38" s="166"/>
      <c r="AY38" s="167"/>
      <c r="AZ38" s="166"/>
      <c r="BA38" s="167"/>
      <c r="BB38" s="166"/>
      <c r="BC38" s="167"/>
      <c r="BD38" s="166"/>
      <c r="BE38" s="167"/>
      <c r="BF38" s="166"/>
      <c r="BG38" s="167"/>
      <c r="BH38" s="166"/>
      <c r="BI38" s="167"/>
      <c r="BJ38" s="166"/>
      <c r="BK38" s="167"/>
      <c r="BL38" s="166"/>
      <c r="BM38" s="167"/>
      <c r="BN38" s="166"/>
      <c r="BO38" s="167"/>
      <c r="BP38" s="166"/>
      <c r="BQ38" s="167"/>
      <c r="BR38" s="166"/>
      <c r="BS38" s="167"/>
      <c r="BT38" s="166"/>
      <c r="BU38" s="167"/>
      <c r="BV38" s="166"/>
      <c r="BW38" s="167"/>
      <c r="BX38" s="166"/>
      <c r="BY38" s="167"/>
      <c r="BZ38" s="166"/>
      <c r="CA38" s="167"/>
      <c r="CB38" s="166"/>
      <c r="CC38" s="167"/>
      <c r="CD38" s="166"/>
      <c r="CE38" s="167"/>
    </row>
    <row r="39" spans="1:83" s="174" customFormat="1" ht="18" customHeight="1" x14ac:dyDescent="0.3">
      <c r="A39" s="93"/>
      <c r="B39" s="175"/>
      <c r="C39" s="176"/>
      <c r="D39" s="176"/>
      <c r="E39" s="176"/>
      <c r="F39" s="176"/>
      <c r="G39" s="176"/>
      <c r="H39" s="176"/>
      <c r="I39" s="176"/>
      <c r="J39" s="176"/>
      <c r="K39" s="176"/>
      <c r="L39" s="176"/>
      <c r="M39" s="176"/>
      <c r="N39" s="176"/>
      <c r="P39" s="178"/>
      <c r="Q39" s="179"/>
      <c r="R39" s="178"/>
      <c r="S39" s="179"/>
      <c r="T39" s="178"/>
      <c r="U39" s="179"/>
      <c r="V39" s="178"/>
      <c r="W39" s="179"/>
      <c r="X39" s="178"/>
      <c r="Y39" s="179"/>
      <c r="Z39" s="178"/>
      <c r="AA39" s="179"/>
      <c r="AB39" s="178"/>
      <c r="AC39" s="179"/>
      <c r="AD39" s="178"/>
      <c r="AE39" s="179"/>
      <c r="AF39" s="178"/>
      <c r="AG39" s="179"/>
      <c r="AH39" s="178"/>
      <c r="AI39" s="179"/>
      <c r="AJ39" s="178"/>
      <c r="AK39" s="179"/>
      <c r="AL39" s="178"/>
      <c r="AM39" s="179"/>
      <c r="AN39" s="178"/>
      <c r="AO39" s="179"/>
      <c r="AP39" s="178"/>
      <c r="AQ39" s="179"/>
      <c r="AR39" s="178"/>
      <c r="AS39" s="179"/>
      <c r="AT39" s="178"/>
      <c r="AU39" s="179"/>
      <c r="AV39" s="178"/>
      <c r="AW39" s="179"/>
      <c r="AX39" s="178"/>
      <c r="AY39" s="179"/>
      <c r="AZ39" s="178"/>
      <c r="BA39" s="179"/>
      <c r="BB39" s="178"/>
      <c r="BC39" s="179"/>
      <c r="BD39" s="178"/>
      <c r="BE39" s="179"/>
      <c r="BF39" s="178"/>
      <c r="BG39" s="179"/>
      <c r="BH39" s="178"/>
      <c r="BI39" s="179"/>
      <c r="BJ39" s="178"/>
      <c r="BK39" s="179"/>
      <c r="BL39" s="178"/>
      <c r="BM39" s="179"/>
      <c r="BN39" s="178"/>
      <c r="BO39" s="179"/>
      <c r="BP39" s="178"/>
      <c r="BQ39" s="179"/>
      <c r="BR39" s="178"/>
      <c r="BS39" s="179"/>
      <c r="BT39" s="178"/>
      <c r="BU39" s="179"/>
      <c r="BV39" s="178"/>
      <c r="BW39" s="179"/>
      <c r="BX39" s="178"/>
      <c r="BY39" s="179"/>
      <c r="BZ39" s="178"/>
      <c r="CA39" s="179"/>
      <c r="CB39" s="178"/>
      <c r="CC39" s="179"/>
      <c r="CD39" s="178"/>
      <c r="CE39" s="179"/>
    </row>
    <row r="40" spans="1:83" s="159" customFormat="1" ht="18" customHeight="1" x14ac:dyDescent="0.3">
      <c r="A40" s="93"/>
      <c r="B40" s="173"/>
      <c r="C40" s="169"/>
      <c r="D40" s="169"/>
      <c r="E40" s="169"/>
      <c r="F40" s="169"/>
      <c r="G40" s="169"/>
      <c r="H40" s="169"/>
      <c r="I40" s="169"/>
      <c r="J40" s="169"/>
      <c r="K40" s="169"/>
      <c r="L40" s="169"/>
      <c r="M40" s="169"/>
      <c r="N40" s="169"/>
      <c r="P40" s="166"/>
      <c r="Q40" s="167"/>
      <c r="R40" s="166"/>
      <c r="S40" s="167"/>
      <c r="T40" s="166"/>
      <c r="U40" s="167"/>
      <c r="V40" s="166"/>
      <c r="W40" s="167"/>
      <c r="X40" s="166"/>
      <c r="Y40" s="167"/>
      <c r="Z40" s="166"/>
      <c r="AA40" s="167"/>
      <c r="AB40" s="166"/>
      <c r="AC40" s="167"/>
      <c r="AD40" s="166"/>
      <c r="AE40" s="167"/>
      <c r="AF40" s="166"/>
      <c r="AG40" s="167"/>
      <c r="AH40" s="166"/>
      <c r="AI40" s="167"/>
      <c r="AJ40" s="166"/>
      <c r="AK40" s="167"/>
      <c r="AL40" s="166"/>
      <c r="AM40" s="167"/>
      <c r="AN40" s="166"/>
      <c r="AO40" s="167"/>
      <c r="AP40" s="166"/>
      <c r="AQ40" s="167"/>
      <c r="AR40" s="166"/>
      <c r="AS40" s="167"/>
      <c r="AT40" s="166"/>
      <c r="AU40" s="167"/>
      <c r="AV40" s="166"/>
      <c r="AW40" s="167"/>
      <c r="AX40" s="166"/>
      <c r="AY40" s="167"/>
      <c r="AZ40" s="166"/>
      <c r="BA40" s="167"/>
      <c r="BB40" s="166"/>
      <c r="BC40" s="167"/>
      <c r="BD40" s="166"/>
      <c r="BE40" s="167"/>
      <c r="BF40" s="166"/>
      <c r="BG40" s="167"/>
      <c r="BH40" s="166"/>
      <c r="BI40" s="167"/>
      <c r="BJ40" s="166"/>
      <c r="BK40" s="167"/>
      <c r="BL40" s="166"/>
      <c r="BM40" s="167"/>
      <c r="BN40" s="166"/>
      <c r="BO40" s="167"/>
      <c r="BP40" s="166"/>
      <c r="BQ40" s="167"/>
      <c r="BR40" s="166"/>
      <c r="BS40" s="167"/>
      <c r="BT40" s="166"/>
      <c r="BU40" s="167"/>
      <c r="BV40" s="166"/>
      <c r="BW40" s="167"/>
      <c r="BX40" s="166"/>
      <c r="BY40" s="167"/>
      <c r="BZ40" s="166"/>
      <c r="CA40" s="167"/>
      <c r="CB40" s="166"/>
      <c r="CC40" s="167"/>
      <c r="CD40" s="166"/>
      <c r="CE40" s="167"/>
    </row>
    <row r="41" spans="1:83" s="174" customFormat="1" ht="18" customHeight="1" x14ac:dyDescent="0.3">
      <c r="A41" s="93"/>
      <c r="B41" s="175"/>
      <c r="P41" s="178"/>
      <c r="Q41" s="179"/>
      <c r="R41" s="178"/>
      <c r="S41" s="179"/>
      <c r="T41" s="178"/>
      <c r="U41" s="179"/>
      <c r="V41" s="178"/>
      <c r="W41" s="179"/>
      <c r="X41" s="178"/>
      <c r="Y41" s="179"/>
      <c r="Z41" s="178"/>
      <c r="AA41" s="179"/>
      <c r="AB41" s="178"/>
      <c r="AC41" s="179"/>
      <c r="AD41" s="178"/>
      <c r="AE41" s="179"/>
      <c r="AF41" s="178"/>
      <c r="AG41" s="179"/>
      <c r="AH41" s="178"/>
      <c r="AI41" s="179"/>
      <c r="AJ41" s="178"/>
      <c r="AK41" s="179"/>
      <c r="AL41" s="178"/>
      <c r="AM41" s="179"/>
      <c r="AN41" s="178"/>
      <c r="AO41" s="179"/>
      <c r="AP41" s="178"/>
      <c r="AQ41" s="179"/>
      <c r="AR41" s="178"/>
      <c r="AS41" s="179"/>
      <c r="AT41" s="178"/>
      <c r="AU41" s="179"/>
      <c r="AV41" s="178"/>
      <c r="AW41" s="179"/>
      <c r="AX41" s="178"/>
      <c r="AY41" s="179"/>
      <c r="AZ41" s="178"/>
      <c r="BA41" s="179"/>
      <c r="BB41" s="178"/>
      <c r="BC41" s="179"/>
      <c r="BD41" s="178"/>
      <c r="BE41" s="179"/>
      <c r="BF41" s="178"/>
      <c r="BG41" s="179"/>
      <c r="BH41" s="178"/>
      <c r="BI41" s="179"/>
      <c r="BJ41" s="178"/>
      <c r="BK41" s="179"/>
      <c r="BL41" s="178"/>
      <c r="BM41" s="179"/>
      <c r="BN41" s="178"/>
      <c r="BO41" s="179"/>
      <c r="BP41" s="178"/>
      <c r="BQ41" s="179"/>
      <c r="BR41" s="178"/>
      <c r="BS41" s="179"/>
      <c r="BT41" s="178"/>
      <c r="BU41" s="179"/>
      <c r="BV41" s="178"/>
      <c r="BW41" s="179"/>
      <c r="BX41" s="178"/>
      <c r="BY41" s="179"/>
      <c r="BZ41" s="178"/>
      <c r="CA41" s="179"/>
      <c r="CB41" s="178"/>
      <c r="CC41" s="179"/>
      <c r="CD41" s="178"/>
      <c r="CE41" s="179"/>
    </row>
    <row r="42" spans="1:83" s="159" customFormat="1" ht="18" customHeight="1" x14ac:dyDescent="0.3">
      <c r="A42" s="93"/>
      <c r="B42" s="173"/>
      <c r="P42" s="166"/>
      <c r="Q42" s="167"/>
      <c r="R42" s="166"/>
      <c r="S42" s="167"/>
      <c r="T42" s="166"/>
      <c r="U42" s="167"/>
      <c r="V42" s="166"/>
      <c r="W42" s="167"/>
      <c r="X42" s="166"/>
      <c r="Y42" s="167"/>
      <c r="Z42" s="166"/>
      <c r="AA42" s="167"/>
      <c r="AB42" s="166"/>
      <c r="AC42" s="167"/>
      <c r="AD42" s="166"/>
      <c r="AE42" s="167"/>
      <c r="AF42" s="166"/>
      <c r="AG42" s="167"/>
      <c r="AH42" s="166"/>
      <c r="AI42" s="167"/>
      <c r="AJ42" s="166"/>
      <c r="AK42" s="167"/>
      <c r="AL42" s="166"/>
      <c r="AM42" s="167"/>
      <c r="AN42" s="166"/>
      <c r="AO42" s="167"/>
      <c r="AP42" s="166"/>
      <c r="AQ42" s="167"/>
      <c r="AR42" s="166"/>
      <c r="AS42" s="167"/>
      <c r="AT42" s="166"/>
      <c r="AU42" s="167"/>
      <c r="AV42" s="166"/>
      <c r="AW42" s="167"/>
      <c r="AX42" s="166"/>
      <c r="AY42" s="167"/>
      <c r="AZ42" s="166"/>
      <c r="BA42" s="167"/>
      <c r="BB42" s="166"/>
      <c r="BC42" s="167"/>
      <c r="BD42" s="166"/>
      <c r="BE42" s="167"/>
      <c r="BF42" s="166"/>
      <c r="BG42" s="167"/>
      <c r="BH42" s="166"/>
      <c r="BI42" s="167"/>
      <c r="BJ42" s="166"/>
      <c r="BK42" s="167"/>
      <c r="BL42" s="166"/>
      <c r="BM42" s="167"/>
      <c r="BN42" s="166"/>
      <c r="BO42" s="167"/>
      <c r="BP42" s="166"/>
      <c r="BQ42" s="167"/>
      <c r="BR42" s="166"/>
      <c r="BS42" s="167"/>
      <c r="BT42" s="166"/>
      <c r="BU42" s="167"/>
      <c r="BV42" s="166"/>
      <c r="BW42" s="167"/>
      <c r="BX42" s="166"/>
      <c r="BY42" s="167"/>
      <c r="BZ42" s="166"/>
      <c r="CA42" s="167"/>
      <c r="CB42" s="166"/>
      <c r="CC42" s="167"/>
      <c r="CD42" s="166"/>
      <c r="CE42" s="167"/>
    </row>
    <row r="43" spans="1:83" s="174" customFormat="1" ht="18" customHeight="1" x14ac:dyDescent="0.3">
      <c r="A43" s="93"/>
      <c r="B43" s="175"/>
      <c r="P43" s="178"/>
      <c r="Q43" s="179"/>
      <c r="R43" s="178"/>
      <c r="S43" s="179"/>
      <c r="T43" s="178"/>
      <c r="U43" s="179"/>
      <c r="V43" s="178"/>
      <c r="W43" s="179"/>
      <c r="X43" s="178"/>
      <c r="Y43" s="179"/>
      <c r="Z43" s="178"/>
      <c r="AA43" s="179"/>
      <c r="AB43" s="178"/>
      <c r="AC43" s="179"/>
      <c r="AD43" s="178"/>
      <c r="AE43" s="179"/>
      <c r="AF43" s="178"/>
      <c r="AG43" s="179"/>
      <c r="AH43" s="178"/>
      <c r="AI43" s="179"/>
      <c r="AJ43" s="178"/>
      <c r="AK43" s="179"/>
      <c r="AL43" s="178"/>
      <c r="AM43" s="179"/>
      <c r="AN43" s="178"/>
      <c r="AO43" s="179"/>
      <c r="AP43" s="178"/>
      <c r="AQ43" s="179"/>
      <c r="AR43" s="178"/>
      <c r="AS43" s="179"/>
      <c r="AT43" s="178"/>
      <c r="AU43" s="179"/>
      <c r="AV43" s="178"/>
      <c r="AW43" s="179"/>
      <c r="AX43" s="178"/>
      <c r="AY43" s="179"/>
      <c r="AZ43" s="178"/>
      <c r="BA43" s="179"/>
      <c r="BB43" s="178"/>
      <c r="BC43" s="179"/>
      <c r="BD43" s="178"/>
      <c r="BE43" s="179"/>
      <c r="BF43" s="178"/>
      <c r="BG43" s="179"/>
      <c r="BH43" s="178"/>
      <c r="BI43" s="179"/>
      <c r="BJ43" s="178"/>
      <c r="BK43" s="179"/>
      <c r="BL43" s="178"/>
      <c r="BM43" s="179"/>
      <c r="BN43" s="178"/>
      <c r="BO43" s="179"/>
      <c r="BP43" s="178"/>
      <c r="BQ43" s="179"/>
      <c r="BR43" s="178"/>
      <c r="BS43" s="179"/>
      <c r="BT43" s="178"/>
      <c r="BU43" s="179"/>
      <c r="BV43" s="178"/>
      <c r="BW43" s="179"/>
      <c r="BX43" s="178"/>
      <c r="BY43" s="179"/>
      <c r="BZ43" s="178"/>
      <c r="CA43" s="179"/>
      <c r="CB43" s="178"/>
      <c r="CC43" s="179"/>
      <c r="CD43" s="178"/>
      <c r="CE43" s="179"/>
    </row>
    <row r="44" spans="1:83" s="159" customFormat="1" ht="18" customHeight="1" x14ac:dyDescent="0.3">
      <c r="A44" s="93"/>
      <c r="B44" s="173"/>
      <c r="P44" s="166"/>
      <c r="Q44" s="167"/>
      <c r="R44" s="166"/>
      <c r="S44" s="167"/>
      <c r="T44" s="166"/>
      <c r="U44" s="167"/>
      <c r="V44" s="166"/>
      <c r="W44" s="167"/>
      <c r="X44" s="166"/>
      <c r="Y44" s="167"/>
      <c r="Z44" s="166"/>
      <c r="AA44" s="167"/>
      <c r="AB44" s="166"/>
      <c r="AC44" s="167"/>
      <c r="AD44" s="166"/>
      <c r="AE44" s="167"/>
      <c r="AF44" s="166"/>
      <c r="AG44" s="167"/>
      <c r="AH44" s="166"/>
      <c r="AI44" s="167"/>
      <c r="AJ44" s="166"/>
      <c r="AK44" s="167"/>
      <c r="AL44" s="166"/>
      <c r="AM44" s="167"/>
      <c r="AN44" s="166"/>
      <c r="AO44" s="167"/>
      <c r="AP44" s="166"/>
      <c r="AQ44" s="167"/>
      <c r="AR44" s="166"/>
      <c r="AS44" s="167"/>
      <c r="AT44" s="166"/>
      <c r="AU44" s="167"/>
      <c r="AV44" s="166"/>
      <c r="AW44" s="167"/>
      <c r="AX44" s="166"/>
      <c r="AY44" s="167"/>
      <c r="AZ44" s="166"/>
      <c r="BA44" s="167"/>
      <c r="BB44" s="166"/>
      <c r="BC44" s="167"/>
      <c r="BD44" s="166"/>
      <c r="BE44" s="167"/>
      <c r="BF44" s="166"/>
      <c r="BG44" s="167"/>
      <c r="BH44" s="166"/>
      <c r="BI44" s="167"/>
      <c r="BJ44" s="166"/>
      <c r="BK44" s="167"/>
      <c r="BL44" s="166"/>
      <c r="BM44" s="167"/>
      <c r="BN44" s="166"/>
      <c r="BO44" s="167"/>
      <c r="BP44" s="166"/>
      <c r="BQ44" s="167"/>
      <c r="BR44" s="166"/>
      <c r="BS44" s="167"/>
      <c r="BT44" s="166"/>
      <c r="BU44" s="167"/>
      <c r="BV44" s="166"/>
      <c r="BW44" s="167"/>
      <c r="BX44" s="166"/>
      <c r="BY44" s="167"/>
      <c r="BZ44" s="166"/>
      <c r="CA44" s="167"/>
      <c r="CB44" s="166"/>
      <c r="CC44" s="167"/>
      <c r="CD44" s="166"/>
      <c r="CE44" s="167"/>
    </row>
    <row r="45" spans="1:83" s="174" customFormat="1" ht="18" customHeight="1" x14ac:dyDescent="0.3">
      <c r="A45" s="93"/>
      <c r="B45" s="175"/>
      <c r="P45" s="178"/>
      <c r="Q45" s="179"/>
      <c r="R45" s="178"/>
      <c r="S45" s="179"/>
      <c r="T45" s="178"/>
      <c r="U45" s="179"/>
      <c r="V45" s="178"/>
      <c r="W45" s="179"/>
      <c r="X45" s="178"/>
      <c r="Y45" s="179"/>
      <c r="Z45" s="178"/>
      <c r="AA45" s="179"/>
      <c r="AB45" s="178"/>
      <c r="AC45" s="179"/>
      <c r="AD45" s="178"/>
      <c r="AE45" s="179"/>
      <c r="AF45" s="178"/>
      <c r="AG45" s="179"/>
      <c r="AH45" s="178"/>
      <c r="AI45" s="179"/>
      <c r="AJ45" s="178"/>
      <c r="AK45" s="179"/>
      <c r="AL45" s="178"/>
      <c r="AM45" s="179"/>
      <c r="AN45" s="178"/>
      <c r="AO45" s="179"/>
      <c r="AP45" s="178"/>
      <c r="AQ45" s="179"/>
      <c r="AR45" s="178"/>
      <c r="AS45" s="179"/>
      <c r="AT45" s="178"/>
      <c r="AU45" s="179"/>
      <c r="AV45" s="178"/>
      <c r="AW45" s="179"/>
      <c r="AX45" s="178"/>
      <c r="AY45" s="179"/>
      <c r="AZ45" s="178"/>
      <c r="BA45" s="179"/>
      <c r="BB45" s="178"/>
      <c r="BC45" s="179"/>
      <c r="BD45" s="178"/>
      <c r="BE45" s="179"/>
      <c r="BF45" s="178"/>
      <c r="BG45" s="179"/>
      <c r="BH45" s="178"/>
      <c r="BI45" s="179"/>
      <c r="BJ45" s="178"/>
      <c r="BK45" s="179"/>
      <c r="BL45" s="178"/>
      <c r="BM45" s="179"/>
      <c r="BN45" s="178"/>
      <c r="BO45" s="179"/>
      <c r="BP45" s="178"/>
      <c r="BQ45" s="179"/>
      <c r="BR45" s="178"/>
      <c r="BS45" s="179"/>
      <c r="BT45" s="178"/>
      <c r="BU45" s="179"/>
      <c r="BV45" s="178"/>
      <c r="BW45" s="179"/>
      <c r="BX45" s="178"/>
      <c r="BY45" s="179"/>
      <c r="BZ45" s="178"/>
      <c r="CA45" s="179"/>
      <c r="CB45" s="178"/>
      <c r="CC45" s="179"/>
      <c r="CD45" s="178"/>
      <c r="CE45" s="179"/>
    </row>
    <row r="46" spans="1:83" s="159" customFormat="1" ht="18" customHeight="1" x14ac:dyDescent="0.3">
      <c r="A46" s="93"/>
      <c r="B46" s="173"/>
      <c r="P46" s="170"/>
      <c r="Q46" s="171"/>
      <c r="R46" s="170"/>
      <c r="S46" s="171"/>
      <c r="T46" s="170"/>
      <c r="U46" s="171"/>
      <c r="V46" s="170"/>
      <c r="W46" s="171"/>
      <c r="X46" s="170"/>
      <c r="Y46" s="171"/>
      <c r="Z46" s="170"/>
      <c r="AA46" s="171"/>
      <c r="AB46" s="170"/>
      <c r="AC46" s="171"/>
      <c r="AD46" s="170"/>
      <c r="AE46" s="171"/>
      <c r="AF46" s="170"/>
      <c r="AG46" s="171"/>
      <c r="AH46" s="170"/>
      <c r="AI46" s="171"/>
      <c r="AJ46" s="170"/>
      <c r="AK46" s="171"/>
      <c r="AL46" s="170"/>
      <c r="AM46" s="171"/>
      <c r="AN46" s="170"/>
      <c r="AO46" s="171"/>
      <c r="AP46" s="170"/>
      <c r="AQ46" s="171"/>
      <c r="AR46" s="170"/>
      <c r="AS46" s="171"/>
      <c r="AT46" s="170"/>
      <c r="AU46" s="171"/>
      <c r="AV46" s="170"/>
      <c r="AW46" s="171"/>
      <c r="AX46" s="170"/>
      <c r="AY46" s="171"/>
      <c r="AZ46" s="170"/>
      <c r="BA46" s="171"/>
      <c r="BB46" s="170"/>
      <c r="BC46" s="171"/>
      <c r="BD46" s="170"/>
      <c r="BE46" s="171"/>
      <c r="BF46" s="170"/>
      <c r="BG46" s="171"/>
      <c r="BH46" s="170"/>
      <c r="BI46" s="171"/>
      <c r="BJ46" s="170"/>
      <c r="BK46" s="171"/>
      <c r="BL46" s="170"/>
      <c r="BM46" s="171"/>
      <c r="BN46" s="170"/>
      <c r="BO46" s="171"/>
      <c r="BP46" s="170"/>
      <c r="BQ46" s="171"/>
      <c r="BR46" s="170"/>
      <c r="BS46" s="171"/>
      <c r="BT46" s="170"/>
      <c r="BU46" s="171"/>
      <c r="BV46" s="170"/>
      <c r="BW46" s="171"/>
      <c r="BX46" s="170"/>
      <c r="BY46" s="171"/>
      <c r="BZ46" s="170"/>
      <c r="CA46" s="171"/>
      <c r="CB46" s="170"/>
      <c r="CC46" s="171"/>
      <c r="CD46" s="170"/>
      <c r="CE46" s="171"/>
    </row>
    <row r="47" spans="1:83" ht="18" customHeight="1" x14ac:dyDescent="0.3"/>
    <row r="48" spans="1:83" ht="18" customHeight="1" x14ac:dyDescent="0.3"/>
    <row r="49" ht="18" customHeight="1" x14ac:dyDescent="0.3"/>
    <row r="50" ht="18" customHeight="1" x14ac:dyDescent="0.3"/>
    <row r="51" ht="18" customHeight="1" x14ac:dyDescent="0.3"/>
    <row r="52" ht="18" customHeight="1" x14ac:dyDescent="0.3"/>
    <row r="53" ht="18" customHeight="1" x14ac:dyDescent="0.3"/>
    <row r="54" ht="18" customHeight="1" x14ac:dyDescent="0.3"/>
    <row r="55" ht="18" customHeight="1" x14ac:dyDescent="0.3"/>
    <row r="56" ht="18" customHeight="1" x14ac:dyDescent="0.3"/>
    <row r="57" ht="18" customHeight="1" x14ac:dyDescent="0.3"/>
  </sheetData>
  <mergeCells count="207">
    <mergeCell ref="C5:N5"/>
    <mergeCell ref="I6:J6"/>
    <mergeCell ref="I7:J7"/>
    <mergeCell ref="I8:J8"/>
    <mergeCell ref="I9:J9"/>
    <mergeCell ref="I10:J10"/>
    <mergeCell ref="K6:L6"/>
    <mergeCell ref="K7:L7"/>
    <mergeCell ref="K8:L8"/>
    <mergeCell ref="K9:L9"/>
    <mergeCell ref="K10:L10"/>
    <mergeCell ref="M8:N8"/>
    <mergeCell ref="M9:N9"/>
    <mergeCell ref="M10:N10"/>
    <mergeCell ref="C6:D6"/>
    <mergeCell ref="E6:F6"/>
    <mergeCell ref="G6:H6"/>
    <mergeCell ref="M6:N6"/>
    <mergeCell ref="M11:N11"/>
    <mergeCell ref="C8:D8"/>
    <mergeCell ref="C9:D9"/>
    <mergeCell ref="C10:D10"/>
    <mergeCell ref="C11:D11"/>
    <mergeCell ref="E8:F8"/>
    <mergeCell ref="E9:F9"/>
    <mergeCell ref="E10:F10"/>
    <mergeCell ref="E11:F11"/>
    <mergeCell ref="G8:H8"/>
    <mergeCell ref="G9:H9"/>
    <mergeCell ref="G10:H10"/>
    <mergeCell ref="G11:H11"/>
    <mergeCell ref="P5:CE5"/>
    <mergeCell ref="C7:D7"/>
    <mergeCell ref="E7:F7"/>
    <mergeCell ref="G7:H7"/>
    <mergeCell ref="M7:N7"/>
    <mergeCell ref="P6:Q6"/>
    <mergeCell ref="R6:S6"/>
    <mergeCell ref="T6:U6"/>
    <mergeCell ref="V6:W6"/>
    <mergeCell ref="X6:Y6"/>
    <mergeCell ref="BV6:BW6"/>
    <mergeCell ref="BX6:BY6"/>
    <mergeCell ref="BZ6:CA6"/>
    <mergeCell ref="CB6:CC6"/>
    <mergeCell ref="CD6:CE6"/>
    <mergeCell ref="BJ6:BK6"/>
    <mergeCell ref="BL6:BM6"/>
    <mergeCell ref="BN6:BO6"/>
    <mergeCell ref="BP6:BQ6"/>
    <mergeCell ref="BR6:BS6"/>
    <mergeCell ref="BT6:BU6"/>
    <mergeCell ref="AX6:AY6"/>
    <mergeCell ref="AZ6:BA6"/>
    <mergeCell ref="BB6:BC6"/>
    <mergeCell ref="P9:Q9"/>
    <mergeCell ref="P10:Q10"/>
    <mergeCell ref="R9:S9"/>
    <mergeCell ref="T9:U9"/>
    <mergeCell ref="AP6:AQ6"/>
    <mergeCell ref="AR6:AS6"/>
    <mergeCell ref="AT6:AU6"/>
    <mergeCell ref="AV6:AW6"/>
    <mergeCell ref="Z6:AA6"/>
    <mergeCell ref="AB6:AC6"/>
    <mergeCell ref="AD6:AE6"/>
    <mergeCell ref="AF6:AG6"/>
    <mergeCell ref="AH6:AI6"/>
    <mergeCell ref="AJ6:AK6"/>
    <mergeCell ref="P7:Q7"/>
    <mergeCell ref="R7:S7"/>
    <mergeCell ref="T7:U7"/>
    <mergeCell ref="V7:W7"/>
    <mergeCell ref="X7:Y7"/>
    <mergeCell ref="AP7:AQ7"/>
    <mergeCell ref="AR7:AS7"/>
    <mergeCell ref="AT7:AU7"/>
    <mergeCell ref="AV7:AW7"/>
    <mergeCell ref="Z7:AA7"/>
    <mergeCell ref="BD6:BE6"/>
    <mergeCell ref="BF6:BG6"/>
    <mergeCell ref="BH6:BI6"/>
    <mergeCell ref="AL6:AM6"/>
    <mergeCell ref="AN6:AO6"/>
    <mergeCell ref="AB7:AC7"/>
    <mergeCell ref="AD7:AE7"/>
    <mergeCell ref="AF7:AG7"/>
    <mergeCell ref="AH7:AI7"/>
    <mergeCell ref="AJ7:AK7"/>
    <mergeCell ref="BV7:BW7"/>
    <mergeCell ref="BX7:BY7"/>
    <mergeCell ref="BZ7:CA7"/>
    <mergeCell ref="CB7:CC7"/>
    <mergeCell ref="CD7:CE7"/>
    <mergeCell ref="P8:Q8"/>
    <mergeCell ref="R8:S8"/>
    <mergeCell ref="T8:U8"/>
    <mergeCell ref="V8:W8"/>
    <mergeCell ref="X8:Y8"/>
    <mergeCell ref="BJ7:BK7"/>
    <mergeCell ref="BL7:BM7"/>
    <mergeCell ref="BN7:BO7"/>
    <mergeCell ref="BP7:BQ7"/>
    <mergeCell ref="BR7:BS7"/>
    <mergeCell ref="BT7:BU7"/>
    <mergeCell ref="AX7:AY7"/>
    <mergeCell ref="AZ7:BA7"/>
    <mergeCell ref="BB7:BC7"/>
    <mergeCell ref="BD7:BE7"/>
    <mergeCell ref="BF7:BG7"/>
    <mergeCell ref="BH7:BI7"/>
    <mergeCell ref="AL7:AM7"/>
    <mergeCell ref="AN7:AO7"/>
    <mergeCell ref="AL8:AM8"/>
    <mergeCell ref="AN8:AO8"/>
    <mergeCell ref="AP8:AQ8"/>
    <mergeCell ref="AR8:AS8"/>
    <mergeCell ref="AT8:AU8"/>
    <mergeCell ref="AV8:AW8"/>
    <mergeCell ref="Z8:AA8"/>
    <mergeCell ref="AB8:AC8"/>
    <mergeCell ref="AD8:AE8"/>
    <mergeCell ref="AF8:AG8"/>
    <mergeCell ref="AH8:AI8"/>
    <mergeCell ref="AJ8:AK8"/>
    <mergeCell ref="BJ8:BK8"/>
    <mergeCell ref="BL8:BM8"/>
    <mergeCell ref="BN8:BO8"/>
    <mergeCell ref="BP8:BQ8"/>
    <mergeCell ref="BR8:BS8"/>
    <mergeCell ref="BT8:BU8"/>
    <mergeCell ref="AX8:AY8"/>
    <mergeCell ref="AZ8:BA8"/>
    <mergeCell ref="BB8:BC8"/>
    <mergeCell ref="BD8:BE8"/>
    <mergeCell ref="BF8:BG8"/>
    <mergeCell ref="BH8:BI8"/>
    <mergeCell ref="AH9:AI9"/>
    <mergeCell ref="AJ9:AK9"/>
    <mergeCell ref="AL9:AM9"/>
    <mergeCell ref="AN9:AO9"/>
    <mergeCell ref="AP9:AQ9"/>
    <mergeCell ref="AR9:AS9"/>
    <mergeCell ref="V9:W9"/>
    <mergeCell ref="X9:Y9"/>
    <mergeCell ref="Z9:AA9"/>
    <mergeCell ref="AB9:AC9"/>
    <mergeCell ref="AD9:AE9"/>
    <mergeCell ref="AF9:AG9"/>
    <mergeCell ref="BF9:BG9"/>
    <mergeCell ref="BH9:BI9"/>
    <mergeCell ref="BJ9:BK9"/>
    <mergeCell ref="BL9:BM9"/>
    <mergeCell ref="BN9:BO9"/>
    <mergeCell ref="BP9:BQ9"/>
    <mergeCell ref="AT9:AU9"/>
    <mergeCell ref="AV9:AW9"/>
    <mergeCell ref="AX9:AY9"/>
    <mergeCell ref="AZ9:BA9"/>
    <mergeCell ref="BB9:BC9"/>
    <mergeCell ref="BD9:BE9"/>
    <mergeCell ref="CD9:CE9"/>
    <mergeCell ref="BV8:BW8"/>
    <mergeCell ref="BX8:BY8"/>
    <mergeCell ref="BZ8:CA8"/>
    <mergeCell ref="CB8:CC8"/>
    <mergeCell ref="CD8:CE8"/>
    <mergeCell ref="BR9:BS9"/>
    <mergeCell ref="BT9:BU9"/>
    <mergeCell ref="BV9:BW9"/>
    <mergeCell ref="BX9:BY9"/>
    <mergeCell ref="BZ9:CA9"/>
    <mergeCell ref="CB9:CC9"/>
    <mergeCell ref="AH10:AI10"/>
    <mergeCell ref="AJ10:AK10"/>
    <mergeCell ref="AL10:AM10"/>
    <mergeCell ref="AN10:AO10"/>
    <mergeCell ref="R10:S10"/>
    <mergeCell ref="T10:U10"/>
    <mergeCell ref="V10:W10"/>
    <mergeCell ref="X10:Y10"/>
    <mergeCell ref="Z10:AA10"/>
    <mergeCell ref="AB10:AC10"/>
    <mergeCell ref="S2:AG3"/>
    <mergeCell ref="BZ10:CA10"/>
    <mergeCell ref="CB10:CC10"/>
    <mergeCell ref="CD10:CE10"/>
    <mergeCell ref="BN10:BO10"/>
    <mergeCell ref="BP10:BQ10"/>
    <mergeCell ref="BR10:BS10"/>
    <mergeCell ref="BT10:BU10"/>
    <mergeCell ref="BV10:BW10"/>
    <mergeCell ref="BX10:BY10"/>
    <mergeCell ref="BB10:BC10"/>
    <mergeCell ref="BD10:BE10"/>
    <mergeCell ref="BF10:BG10"/>
    <mergeCell ref="BH10:BI10"/>
    <mergeCell ref="BJ10:BK10"/>
    <mergeCell ref="BL10:BM10"/>
    <mergeCell ref="AP10:AQ10"/>
    <mergeCell ref="AR10:AS10"/>
    <mergeCell ref="AT10:AU10"/>
    <mergeCell ref="AV10:AW10"/>
    <mergeCell ref="AX10:AY10"/>
    <mergeCell ref="AZ10:BA10"/>
    <mergeCell ref="AD10:AE10"/>
    <mergeCell ref="AF10:AG10"/>
  </mergeCells>
  <phoneticPr fontId="15" type="noConversion"/>
  <conditionalFormatting sqref="C23:D28 E23:J25 K13:O25 C13:J22 B12:O12 B13:B31">
    <cfRule type="cellIs" dxfId="4" priority="3" operator="between">
      <formula>1</formula>
      <formula>2</formula>
    </cfRule>
    <cfRule type="cellIs" dxfId="3" priority="4" operator="between">
      <formula>3</formula>
      <formula>4</formula>
    </cfRule>
    <cfRule type="cellIs" dxfId="2" priority="5" operator="between">
      <formula>5</formula>
      <formula>6</formula>
    </cfRule>
    <cfRule type="cellIs" dxfId="1" priority="6" operator="between">
      <formula>7</formula>
      <formula>8</formula>
    </cfRule>
    <cfRule type="cellIs" dxfId="0" priority="7" operator="between">
      <formula>9</formula>
      <formula>10</formula>
    </cfRule>
  </conditionalFormatting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EBFCFE-CCE6-4300-B582-2941747DFBEC}">
  <dimension ref="A1:W336"/>
  <sheetViews>
    <sheetView zoomScale="80" zoomScaleNormal="80" workbookViewId="0"/>
  </sheetViews>
  <sheetFormatPr baseColWidth="10" defaultRowHeight="14.4" x14ac:dyDescent="0.3"/>
  <cols>
    <col min="1" max="1" width="3.5546875" style="70" customWidth="1"/>
    <col min="2" max="2" width="10.33203125" style="57" customWidth="1"/>
    <col min="3" max="3" width="24.109375" style="57" customWidth="1"/>
    <col min="4" max="5" width="21.88671875" style="57" customWidth="1"/>
    <col min="6" max="6" width="38.109375" style="155" customWidth="1"/>
    <col min="7" max="7" width="19.33203125" style="57" customWidth="1"/>
    <col min="8" max="8" width="18" style="57" customWidth="1"/>
    <col min="9" max="9" width="21.5546875" style="57" customWidth="1"/>
    <col min="10" max="10" width="11.44140625" style="57" customWidth="1"/>
    <col min="11" max="11" width="11.33203125" style="57" customWidth="1"/>
    <col min="12" max="12" width="12.88671875" style="57" customWidth="1"/>
    <col min="13" max="13" width="12.109375" style="57" customWidth="1"/>
    <col min="14" max="14" width="17.109375" style="57" customWidth="1"/>
    <col min="15" max="17" width="21" style="70" customWidth="1"/>
    <col min="18" max="23" width="11.5546875" style="70"/>
    <col min="24" max="16384" width="11.5546875" style="57"/>
  </cols>
  <sheetData>
    <row r="1" spans="2:14" s="70" customFormat="1" x14ac:dyDescent="0.3">
      <c r="F1" s="156"/>
    </row>
    <row r="2" spans="2:14" ht="30" customHeight="1" x14ac:dyDescent="0.3">
      <c r="B2" s="66" t="s">
        <v>35</v>
      </c>
      <c r="C2" s="66" t="s">
        <v>0</v>
      </c>
      <c r="D2" s="66" t="s">
        <v>30</v>
      </c>
      <c r="E2" s="66" t="s">
        <v>31</v>
      </c>
      <c r="F2" s="157" t="s">
        <v>32</v>
      </c>
      <c r="G2" s="66" t="s">
        <v>210</v>
      </c>
      <c r="H2" s="66" t="s">
        <v>33</v>
      </c>
      <c r="I2" s="66" t="s">
        <v>34</v>
      </c>
      <c r="J2" s="66" t="s">
        <v>84</v>
      </c>
      <c r="K2" s="157" t="s">
        <v>102</v>
      </c>
      <c r="L2" s="157" t="s">
        <v>94</v>
      </c>
      <c r="M2" s="157" t="s">
        <v>95</v>
      </c>
      <c r="N2" s="157" t="s">
        <v>214</v>
      </c>
    </row>
    <row r="3" spans="2:14" ht="30" customHeight="1" x14ac:dyDescent="0.3">
      <c r="B3" s="135">
        <v>44687</v>
      </c>
      <c r="C3" s="57" t="s">
        <v>158</v>
      </c>
      <c r="D3" s="57" t="s">
        <v>185</v>
      </c>
      <c r="E3" s="57" t="s">
        <v>205</v>
      </c>
      <c r="F3" s="155" t="s">
        <v>215</v>
      </c>
      <c r="G3" s="57" t="s">
        <v>187</v>
      </c>
      <c r="H3" s="57" t="s">
        <v>182</v>
      </c>
      <c r="I3" s="57" t="s">
        <v>189</v>
      </c>
      <c r="J3" s="135">
        <v>44721</v>
      </c>
      <c r="K3" s="57">
        <f>J3-B3</f>
        <v>34</v>
      </c>
      <c r="L3" s="57">
        <v>15</v>
      </c>
      <c r="M3" s="57">
        <v>4</v>
      </c>
      <c r="N3" s="57" t="s">
        <v>197</v>
      </c>
    </row>
    <row r="4" spans="2:14" ht="30" customHeight="1" x14ac:dyDescent="0.3">
      <c r="B4" s="135"/>
      <c r="J4" s="135"/>
      <c r="N4" s="158"/>
    </row>
    <row r="5" spans="2:14" ht="30" customHeight="1" x14ac:dyDescent="0.3">
      <c r="B5" s="135"/>
      <c r="J5" s="135"/>
      <c r="N5" s="158"/>
    </row>
    <row r="6" spans="2:14" ht="30" customHeight="1" x14ac:dyDescent="0.3">
      <c r="B6" s="135"/>
      <c r="J6" s="135"/>
      <c r="N6" s="158"/>
    </row>
    <row r="7" spans="2:14" ht="30" customHeight="1" x14ac:dyDescent="0.3">
      <c r="B7" s="135"/>
      <c r="J7" s="135"/>
      <c r="N7" s="158"/>
    </row>
    <row r="8" spans="2:14" ht="30" customHeight="1" x14ac:dyDescent="0.3">
      <c r="B8" s="135"/>
      <c r="J8" s="135"/>
      <c r="N8" s="158"/>
    </row>
    <row r="9" spans="2:14" ht="30" customHeight="1" x14ac:dyDescent="0.3">
      <c r="B9" s="135"/>
      <c r="J9" s="135"/>
      <c r="N9" s="158"/>
    </row>
    <row r="10" spans="2:14" ht="30" customHeight="1" x14ac:dyDescent="0.3">
      <c r="B10" s="135"/>
      <c r="J10" s="135"/>
      <c r="N10" s="158"/>
    </row>
    <row r="11" spans="2:14" ht="30" customHeight="1" x14ac:dyDescent="0.3">
      <c r="B11" s="135"/>
      <c r="J11" s="135"/>
      <c r="N11" s="158"/>
    </row>
    <row r="12" spans="2:14" ht="30" customHeight="1" x14ac:dyDescent="0.3">
      <c r="B12" s="135"/>
      <c r="J12" s="135"/>
      <c r="N12" s="158"/>
    </row>
    <row r="13" spans="2:14" ht="30" customHeight="1" x14ac:dyDescent="0.3">
      <c r="B13" s="135"/>
      <c r="J13" s="135"/>
      <c r="N13" s="158"/>
    </row>
    <row r="14" spans="2:14" ht="30" customHeight="1" x14ac:dyDescent="0.3">
      <c r="B14" s="135"/>
      <c r="J14" s="135"/>
      <c r="N14" s="158"/>
    </row>
    <row r="15" spans="2:14" ht="30" customHeight="1" x14ac:dyDescent="0.3">
      <c r="B15" s="135"/>
      <c r="J15" s="135"/>
    </row>
    <row r="16" spans="2:14" ht="30" customHeight="1" x14ac:dyDescent="0.3">
      <c r="B16" s="135"/>
      <c r="J16" s="135"/>
    </row>
    <row r="17" spans="2:11" ht="30" customHeight="1" x14ac:dyDescent="0.3">
      <c r="B17" s="135"/>
      <c r="J17" s="135"/>
    </row>
    <row r="18" spans="2:11" ht="30" customHeight="1" x14ac:dyDescent="0.3">
      <c r="B18" s="135"/>
      <c r="J18" s="135"/>
    </row>
    <row r="19" spans="2:11" ht="30" customHeight="1" x14ac:dyDescent="0.3">
      <c r="B19" s="135"/>
      <c r="J19" s="135"/>
    </row>
    <row r="20" spans="2:11" ht="30" customHeight="1" x14ac:dyDescent="0.3">
      <c r="B20" s="135"/>
      <c r="J20" s="135"/>
    </row>
    <row r="21" spans="2:11" ht="30" customHeight="1" x14ac:dyDescent="0.3">
      <c r="B21" s="135"/>
      <c r="J21" s="135"/>
    </row>
    <row r="22" spans="2:11" ht="30" customHeight="1" x14ac:dyDescent="0.3">
      <c r="B22" s="135"/>
      <c r="J22" s="135"/>
    </row>
    <row r="23" spans="2:11" ht="30" customHeight="1" x14ac:dyDescent="0.3">
      <c r="B23" s="135"/>
      <c r="J23" s="135"/>
    </row>
    <row r="24" spans="2:11" ht="30" customHeight="1" x14ac:dyDescent="0.3">
      <c r="B24" s="135"/>
      <c r="J24" s="135"/>
    </row>
    <row r="25" spans="2:11" ht="30" customHeight="1" x14ac:dyDescent="0.3">
      <c r="B25" s="135"/>
      <c r="J25" s="135"/>
    </row>
    <row r="26" spans="2:11" ht="30" customHeight="1" x14ac:dyDescent="0.3">
      <c r="B26" s="135"/>
    </row>
    <row r="27" spans="2:11" ht="30" customHeight="1" x14ac:dyDescent="0.3">
      <c r="B27" s="135"/>
    </row>
    <row r="28" spans="2:11" ht="30" customHeight="1" x14ac:dyDescent="0.3"/>
    <row r="29" spans="2:11" ht="30" customHeight="1" x14ac:dyDescent="0.3"/>
    <row r="30" spans="2:11" ht="30" customHeight="1" x14ac:dyDescent="0.3"/>
    <row r="31" spans="2:11" ht="30" customHeight="1" x14ac:dyDescent="0.3"/>
    <row r="32" spans="2:11" ht="30" customHeight="1" x14ac:dyDescent="0.3">
      <c r="K32" s="172"/>
    </row>
    <row r="33" spans="11:11" ht="30" customHeight="1" x14ac:dyDescent="0.3">
      <c r="K33" s="172"/>
    </row>
    <row r="34" spans="11:11" ht="30" customHeight="1" x14ac:dyDescent="0.3">
      <c r="K34" s="172"/>
    </row>
    <row r="35" spans="11:11" ht="30" customHeight="1" x14ac:dyDescent="0.3">
      <c r="K35" s="172"/>
    </row>
    <row r="36" spans="11:11" ht="30" customHeight="1" x14ac:dyDescent="0.3">
      <c r="K36" s="172"/>
    </row>
    <row r="37" spans="11:11" ht="30" customHeight="1" x14ac:dyDescent="0.3">
      <c r="K37" s="172"/>
    </row>
    <row r="38" spans="11:11" ht="30" customHeight="1" x14ac:dyDescent="0.3">
      <c r="K38" s="172"/>
    </row>
    <row r="39" spans="11:11" ht="30" customHeight="1" x14ac:dyDescent="0.3">
      <c r="K39" s="172"/>
    </row>
    <row r="40" spans="11:11" ht="30" customHeight="1" x14ac:dyDescent="0.3">
      <c r="K40" s="172"/>
    </row>
    <row r="41" spans="11:11" ht="30" customHeight="1" x14ac:dyDescent="0.3">
      <c r="K41" s="172"/>
    </row>
    <row r="42" spans="11:11" ht="30" customHeight="1" x14ac:dyDescent="0.3">
      <c r="K42" s="172"/>
    </row>
    <row r="43" spans="11:11" ht="30" customHeight="1" x14ac:dyDescent="0.3">
      <c r="K43" s="172"/>
    </row>
    <row r="44" spans="11:11" ht="30" customHeight="1" x14ac:dyDescent="0.3">
      <c r="K44" s="172"/>
    </row>
    <row r="45" spans="11:11" ht="30" customHeight="1" x14ac:dyDescent="0.3">
      <c r="K45" s="172"/>
    </row>
    <row r="46" spans="11:11" ht="30" customHeight="1" x14ac:dyDescent="0.3">
      <c r="K46" s="172"/>
    </row>
    <row r="47" spans="11:11" ht="30" customHeight="1" x14ac:dyDescent="0.3">
      <c r="K47" s="172"/>
    </row>
    <row r="48" spans="11:11" ht="30" customHeight="1" x14ac:dyDescent="0.3">
      <c r="K48" s="172"/>
    </row>
    <row r="49" spans="11:11" ht="30" customHeight="1" x14ac:dyDescent="0.3">
      <c r="K49" s="172"/>
    </row>
    <row r="50" spans="11:11" ht="30" customHeight="1" x14ac:dyDescent="0.3">
      <c r="K50" s="172"/>
    </row>
    <row r="51" spans="11:11" ht="30" customHeight="1" x14ac:dyDescent="0.3">
      <c r="K51" s="172"/>
    </row>
    <row r="52" spans="11:11" ht="30" customHeight="1" x14ac:dyDescent="0.3">
      <c r="K52" s="172"/>
    </row>
    <row r="53" spans="11:11" ht="30" customHeight="1" x14ac:dyDescent="0.3">
      <c r="K53" s="172"/>
    </row>
    <row r="54" spans="11:11" ht="30" customHeight="1" x14ac:dyDescent="0.3"/>
    <row r="55" spans="11:11" ht="30" customHeight="1" x14ac:dyDescent="0.3"/>
    <row r="56" spans="11:11" ht="30" customHeight="1" x14ac:dyDescent="0.3"/>
    <row r="57" spans="11:11" ht="30" customHeight="1" x14ac:dyDescent="0.3"/>
    <row r="58" spans="11:11" ht="30" customHeight="1" x14ac:dyDescent="0.3"/>
    <row r="59" spans="11:11" ht="30" customHeight="1" x14ac:dyDescent="0.3"/>
    <row r="60" spans="11:11" ht="30" customHeight="1" x14ac:dyDescent="0.3"/>
    <row r="61" spans="11:11" ht="30" customHeight="1" x14ac:dyDescent="0.3"/>
    <row r="62" spans="11:11" ht="30" customHeight="1" x14ac:dyDescent="0.3"/>
    <row r="63" spans="11:11" ht="30" customHeight="1" x14ac:dyDescent="0.3"/>
    <row r="64" spans="11:11" ht="30" customHeight="1" x14ac:dyDescent="0.3"/>
    <row r="65" ht="30" customHeight="1" x14ac:dyDescent="0.3"/>
    <row r="66" ht="30" customHeight="1" x14ac:dyDescent="0.3"/>
    <row r="67" ht="30" customHeight="1" x14ac:dyDescent="0.3"/>
    <row r="68" ht="30" customHeight="1" x14ac:dyDescent="0.3"/>
    <row r="69" ht="30" customHeight="1" x14ac:dyDescent="0.3"/>
    <row r="70" ht="30" customHeight="1" x14ac:dyDescent="0.3"/>
    <row r="71" ht="30" customHeight="1" x14ac:dyDescent="0.3"/>
    <row r="72" ht="30" customHeight="1" x14ac:dyDescent="0.3"/>
    <row r="73" ht="30" customHeight="1" x14ac:dyDescent="0.3"/>
    <row r="74" ht="30" customHeight="1" x14ac:dyDescent="0.3"/>
    <row r="75" ht="30" customHeight="1" x14ac:dyDescent="0.3"/>
    <row r="76" ht="30" customHeight="1" x14ac:dyDescent="0.3"/>
    <row r="77" ht="30" customHeight="1" x14ac:dyDescent="0.3"/>
    <row r="78" ht="30" customHeight="1" x14ac:dyDescent="0.3"/>
    <row r="79" ht="30" customHeight="1" x14ac:dyDescent="0.3"/>
    <row r="321" spans="4:15" x14ac:dyDescent="0.25">
      <c r="D321" s="242" t="s">
        <v>179</v>
      </c>
      <c r="E321" s="242"/>
      <c r="F321" s="242" t="s">
        <v>180</v>
      </c>
      <c r="G321" s="242"/>
      <c r="H321" s="242" t="s">
        <v>181</v>
      </c>
      <c r="I321" s="242" t="s">
        <v>182</v>
      </c>
      <c r="J321" s="242" t="s">
        <v>183</v>
      </c>
      <c r="K321" s="242"/>
      <c r="L321" s="242"/>
      <c r="M321" s="242"/>
      <c r="N321" s="242"/>
      <c r="O321" s="242" t="s">
        <v>184</v>
      </c>
    </row>
    <row r="322" spans="4:15" x14ac:dyDescent="0.25">
      <c r="D322" s="242" t="s">
        <v>185</v>
      </c>
      <c r="E322" s="242"/>
      <c r="F322" s="242" t="s">
        <v>186</v>
      </c>
      <c r="G322" s="242"/>
      <c r="H322" s="242" t="s">
        <v>187</v>
      </c>
      <c r="I322" s="242" t="s">
        <v>188</v>
      </c>
      <c r="J322" s="242" t="s">
        <v>189</v>
      </c>
      <c r="K322" s="242"/>
      <c r="L322" s="242"/>
      <c r="M322" s="242"/>
      <c r="N322" s="242"/>
      <c r="O322" s="242" t="s">
        <v>190</v>
      </c>
    </row>
    <row r="323" spans="4:15" x14ac:dyDescent="0.25">
      <c r="D323" s="242" t="s">
        <v>191</v>
      </c>
      <c r="E323" s="242"/>
      <c r="F323" s="242" t="s">
        <v>192</v>
      </c>
      <c r="G323" s="242"/>
      <c r="H323" s="242"/>
      <c r="I323" s="242"/>
      <c r="J323" s="242" t="s">
        <v>193</v>
      </c>
      <c r="K323" s="242"/>
      <c r="L323" s="242"/>
      <c r="M323" s="242"/>
      <c r="N323" s="242"/>
      <c r="O323" s="242" t="s">
        <v>194</v>
      </c>
    </row>
    <row r="324" spans="4:15" x14ac:dyDescent="0.25">
      <c r="D324" s="242" t="s">
        <v>195</v>
      </c>
      <c r="E324" s="242"/>
      <c r="F324" s="242" t="s">
        <v>196</v>
      </c>
      <c r="G324" s="242"/>
      <c r="H324" s="242"/>
      <c r="I324" s="242"/>
      <c r="J324" s="242"/>
      <c r="K324" s="242"/>
      <c r="L324" s="242"/>
      <c r="M324" s="242"/>
      <c r="N324" s="242"/>
      <c r="O324" s="242" t="s">
        <v>197</v>
      </c>
    </row>
    <row r="325" spans="4:15" x14ac:dyDescent="0.25">
      <c r="D325" s="242"/>
      <c r="E325" s="242"/>
      <c r="F325" s="242" t="s">
        <v>198</v>
      </c>
      <c r="G325" s="242"/>
      <c r="H325" s="242"/>
      <c r="I325" s="242"/>
      <c r="J325" s="242"/>
      <c r="K325" s="242"/>
      <c r="L325" s="242"/>
      <c r="M325" s="242"/>
      <c r="N325" s="242"/>
      <c r="O325" s="242"/>
    </row>
    <row r="326" spans="4:15" x14ac:dyDescent="0.25">
      <c r="D326" s="242"/>
      <c r="E326" s="242"/>
      <c r="F326" s="242" t="s">
        <v>199</v>
      </c>
      <c r="G326" s="242"/>
      <c r="H326" s="242"/>
      <c r="I326" s="242"/>
      <c r="J326" s="242"/>
      <c r="K326" s="242"/>
      <c r="L326" s="242"/>
      <c r="M326" s="242"/>
      <c r="N326" s="242"/>
      <c r="O326" s="242"/>
    </row>
    <row r="327" spans="4:15" x14ac:dyDescent="0.25">
      <c r="D327" s="242"/>
      <c r="E327" s="242"/>
      <c r="F327" s="242" t="s">
        <v>200</v>
      </c>
      <c r="G327" s="242"/>
      <c r="H327" s="242"/>
      <c r="I327" s="242"/>
      <c r="J327" s="242"/>
      <c r="K327" s="242"/>
      <c r="L327" s="242"/>
      <c r="M327" s="242"/>
      <c r="N327" s="242"/>
      <c r="O327" s="242"/>
    </row>
    <row r="328" spans="4:15" x14ac:dyDescent="0.25">
      <c r="D328" s="242"/>
      <c r="E328" s="242"/>
      <c r="F328" s="242" t="s">
        <v>201</v>
      </c>
      <c r="G328" s="242"/>
      <c r="H328" s="242"/>
      <c r="I328" s="242"/>
      <c r="J328" s="242"/>
      <c r="K328" s="242"/>
      <c r="L328" s="242"/>
      <c r="M328" s="242"/>
      <c r="N328" s="242"/>
      <c r="O328" s="242"/>
    </row>
    <row r="329" spans="4:15" x14ac:dyDescent="0.25">
      <c r="D329" s="242"/>
      <c r="E329" s="242"/>
      <c r="F329" s="242" t="s">
        <v>202</v>
      </c>
      <c r="G329" s="242"/>
      <c r="H329" s="242"/>
      <c r="I329" s="242"/>
      <c r="J329" s="242"/>
      <c r="K329" s="242"/>
      <c r="L329" s="242"/>
      <c r="M329" s="242"/>
      <c r="N329" s="242"/>
      <c r="O329" s="242"/>
    </row>
    <row r="330" spans="4:15" x14ac:dyDescent="0.25">
      <c r="D330" s="242"/>
      <c r="E330" s="242"/>
      <c r="F330" s="242" t="s">
        <v>203</v>
      </c>
      <c r="G330" s="242"/>
      <c r="H330" s="242"/>
      <c r="I330" s="242"/>
      <c r="J330" s="242"/>
      <c r="K330" s="242"/>
      <c r="L330" s="242"/>
      <c r="M330" s="242"/>
      <c r="N330" s="242"/>
      <c r="O330" s="242"/>
    </row>
    <row r="331" spans="4:15" x14ac:dyDescent="0.25">
      <c r="D331" s="242"/>
      <c r="E331" s="242"/>
      <c r="F331" s="242" t="s">
        <v>204</v>
      </c>
      <c r="G331" s="242"/>
      <c r="H331" s="242"/>
      <c r="I331" s="242"/>
      <c r="J331" s="242"/>
      <c r="K331" s="242"/>
      <c r="L331" s="242"/>
      <c r="M331" s="242"/>
      <c r="N331" s="242"/>
      <c r="O331" s="242"/>
    </row>
    <row r="332" spans="4:15" x14ac:dyDescent="0.25">
      <c r="D332" s="242"/>
      <c r="E332" s="242"/>
      <c r="F332" s="242" t="s">
        <v>205</v>
      </c>
      <c r="G332" s="242"/>
      <c r="H332" s="242"/>
      <c r="I332" s="242"/>
      <c r="J332" s="242"/>
      <c r="K332" s="242"/>
      <c r="L332" s="242"/>
      <c r="M332" s="242"/>
      <c r="N332" s="242"/>
      <c r="O332" s="242"/>
    </row>
    <row r="333" spans="4:15" x14ac:dyDescent="0.25">
      <c r="D333" s="242"/>
      <c r="E333" s="242"/>
      <c r="F333" s="242" t="s">
        <v>206</v>
      </c>
      <c r="G333" s="242"/>
      <c r="H333" s="242"/>
      <c r="I333" s="242"/>
      <c r="J333" s="242"/>
      <c r="K333" s="242"/>
      <c r="L333" s="242"/>
      <c r="M333" s="242"/>
      <c r="N333" s="242"/>
      <c r="O333" s="242"/>
    </row>
    <row r="334" spans="4:15" x14ac:dyDescent="0.25">
      <c r="D334" s="242"/>
      <c r="E334" s="242"/>
      <c r="F334" s="242" t="s">
        <v>207</v>
      </c>
      <c r="G334" s="242"/>
      <c r="H334" s="242"/>
      <c r="I334" s="242"/>
      <c r="J334" s="242"/>
      <c r="K334" s="242"/>
      <c r="L334" s="242"/>
      <c r="M334" s="242"/>
      <c r="N334" s="242"/>
      <c r="O334" s="242"/>
    </row>
    <row r="335" spans="4:15" x14ac:dyDescent="0.25">
      <c r="D335" s="242"/>
      <c r="E335" s="242"/>
      <c r="F335" s="242" t="s">
        <v>208</v>
      </c>
      <c r="G335" s="242"/>
      <c r="H335" s="242"/>
      <c r="I335" s="242"/>
      <c r="J335" s="242"/>
      <c r="K335" s="242"/>
      <c r="L335" s="242"/>
      <c r="M335" s="242"/>
      <c r="N335" s="242"/>
      <c r="O335" s="242"/>
    </row>
    <row r="336" spans="4:15" x14ac:dyDescent="0.25">
      <c r="D336" s="242"/>
      <c r="E336" s="242"/>
      <c r="F336" s="242" t="s">
        <v>209</v>
      </c>
      <c r="G336" s="242"/>
      <c r="H336" s="242"/>
      <c r="I336" s="242"/>
      <c r="J336" s="242"/>
      <c r="K336" s="242"/>
      <c r="L336" s="242"/>
      <c r="M336" s="242"/>
      <c r="N336" s="242"/>
      <c r="O336" s="242"/>
    </row>
  </sheetData>
  <autoFilter ref="B2:N3" xr:uid="{4DEBFCFE-CCE6-4300-B582-2941747DFBEC}"/>
  <dataValidations count="6">
    <dataValidation type="list" allowBlank="1" showInputMessage="1" showErrorMessage="1" sqref="D3" xr:uid="{15CD1A7F-72E9-461A-BA7A-B40F8E9E0CC1}">
      <formula1>$D$321:$D$324</formula1>
    </dataValidation>
    <dataValidation type="list" allowBlank="1" showInputMessage="1" showErrorMessage="1" sqref="E3" xr:uid="{993F029A-9058-42FA-A9F2-368961E1693A}">
      <formula1>$F$321:$F$336</formula1>
    </dataValidation>
    <dataValidation type="list" allowBlank="1" showInputMessage="1" showErrorMessage="1" sqref="G3" xr:uid="{156C577C-8C3C-4320-BA52-B193489920B1}">
      <formula1>$H$321:$H$322</formula1>
    </dataValidation>
    <dataValidation type="list" allowBlank="1" showInputMessage="1" showErrorMessage="1" sqref="H3" xr:uid="{6A0C9244-DE00-4EB9-9922-E0DAFB5AD55D}">
      <formula1>$I$321:$I$322</formula1>
    </dataValidation>
    <dataValidation type="list" allowBlank="1" showInputMessage="1" showErrorMessage="1" sqref="I3" xr:uid="{948A93D2-2FFA-445D-910A-19C852DA30E0}">
      <formula1>$J$321:$J$323</formula1>
    </dataValidation>
    <dataValidation type="list" allowBlank="1" showInputMessage="1" showErrorMessage="1" sqref="N3" xr:uid="{3E2CF21D-3263-461C-A086-B9E74095A4A8}">
      <formula1>$O$321:$O$324</formula1>
    </dataValidation>
  </dataValidations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0D0C40-191A-4C94-9977-938204E8513F}">
  <dimension ref="A1:BP8102"/>
  <sheetViews>
    <sheetView zoomScale="80" zoomScaleNormal="80" workbookViewId="0"/>
  </sheetViews>
  <sheetFormatPr baseColWidth="10" defaultColWidth="5.6640625" defaultRowHeight="14.4" x14ac:dyDescent="0.3"/>
  <cols>
    <col min="1" max="1" width="17.88671875" style="67" customWidth="1"/>
    <col min="2" max="2" width="2.88671875" style="67" customWidth="1"/>
    <col min="10" max="10" width="5.6640625" style="67"/>
    <col min="18" max="18" width="5.6640625" style="67"/>
    <col min="26" max="26" width="5.6640625" style="67"/>
    <col min="27" max="27" width="2.88671875" style="67" customWidth="1"/>
    <col min="28" max="28" width="10" style="67" customWidth="1"/>
    <col min="29" max="29" width="5.44140625" customWidth="1"/>
    <col min="30" max="30" width="34.77734375" customWidth="1"/>
    <col min="31" max="33" width="34.77734375" style="67" customWidth="1"/>
    <col min="34" max="34" width="56.6640625" style="67" customWidth="1"/>
    <col min="35" max="35" width="14.33203125" style="68" customWidth="1"/>
    <col min="36" max="36" width="3.44140625" style="69" customWidth="1"/>
    <col min="37" max="37" width="14.33203125" style="70" customWidth="1"/>
    <col min="38" max="39" width="14.33203125" style="67" customWidth="1"/>
    <col min="40" max="40" width="7.109375" style="70" customWidth="1"/>
    <col min="41" max="68" width="5.6640625" style="67"/>
  </cols>
  <sheetData>
    <row r="1" spans="2:40" s="67" customFormat="1" ht="15" customHeight="1" thickBot="1" x14ac:dyDescent="0.35">
      <c r="AI1" s="68"/>
      <c r="AJ1" s="69"/>
      <c r="AK1" s="70"/>
      <c r="AN1" s="70"/>
    </row>
    <row r="2" spans="2:40" ht="26.4" thickBot="1" x14ac:dyDescent="0.55000000000000004">
      <c r="C2" s="280">
        <f>DATE($P$2,MONTH($K$2),1)</f>
        <v>44774</v>
      </c>
      <c r="D2" s="281"/>
      <c r="E2" s="281"/>
      <c r="F2" s="281"/>
      <c r="G2" s="281"/>
      <c r="H2" s="281"/>
      <c r="I2" s="281"/>
      <c r="J2" s="24"/>
      <c r="K2" s="282">
        <v>44409</v>
      </c>
      <c r="L2" s="282"/>
      <c r="M2" s="282"/>
      <c r="N2" s="282"/>
      <c r="O2" s="23"/>
      <c r="P2" s="283">
        <v>2022</v>
      </c>
      <c r="Q2" s="283"/>
      <c r="R2" s="22"/>
      <c r="S2" s="22"/>
      <c r="T2" s="22"/>
      <c r="U2" s="22"/>
      <c r="V2" s="22"/>
      <c r="W2" s="22"/>
      <c r="X2" s="22"/>
      <c r="Y2" s="21"/>
      <c r="Z2" s="76"/>
      <c r="AA2" s="75"/>
      <c r="AB2" s="75"/>
      <c r="AC2" s="67"/>
      <c r="AD2" s="67"/>
      <c r="AH2" s="75"/>
      <c r="AI2" s="110" t="s">
        <v>14</v>
      </c>
      <c r="AJ2" s="111">
        <v>4</v>
      </c>
      <c r="AK2" s="112" t="s">
        <v>13</v>
      </c>
      <c r="AM2" s="113" t="s">
        <v>12</v>
      </c>
      <c r="AN2" s="114" t="s">
        <v>11</v>
      </c>
    </row>
    <row r="3" spans="2:40" ht="15" customHeight="1" thickBot="1" x14ac:dyDescent="0.35">
      <c r="C3" s="67"/>
      <c r="D3" s="67"/>
      <c r="E3" s="67"/>
      <c r="F3" s="67"/>
      <c r="G3" s="67"/>
      <c r="H3" s="67"/>
      <c r="I3" s="67"/>
      <c r="K3" s="67"/>
      <c r="L3" s="67"/>
      <c r="M3" s="67"/>
      <c r="N3" s="67"/>
      <c r="O3" s="67"/>
      <c r="P3" s="67"/>
      <c r="Q3" s="67"/>
      <c r="S3" s="67"/>
      <c r="T3" s="67"/>
      <c r="U3" s="67"/>
      <c r="V3" s="67"/>
      <c r="W3" s="67"/>
      <c r="X3" s="67"/>
      <c r="Y3" s="67"/>
      <c r="Z3" s="74"/>
      <c r="AA3" s="75"/>
      <c r="AB3" s="75"/>
      <c r="AC3" s="67"/>
      <c r="AD3" s="67"/>
      <c r="AH3" s="75"/>
      <c r="AI3" s="115" t="s">
        <v>10</v>
      </c>
      <c r="AJ3" s="116">
        <v>4</v>
      </c>
      <c r="AK3" s="117"/>
      <c r="AM3" s="118">
        <f>DATE(P$2,1,1)</f>
        <v>44562</v>
      </c>
      <c r="AN3" s="119">
        <v>1900</v>
      </c>
    </row>
    <row r="4" spans="2:40" ht="15" customHeight="1" thickBot="1" x14ac:dyDescent="0.35">
      <c r="B4" s="71"/>
      <c r="C4" s="278">
        <f>EDATE($C$2,0)</f>
        <v>44774</v>
      </c>
      <c r="D4" s="279"/>
      <c r="E4" s="279"/>
      <c r="F4" s="279"/>
      <c r="G4" s="279"/>
      <c r="H4" s="279"/>
      <c r="I4" s="17">
        <f>MONTH(C4)</f>
        <v>8</v>
      </c>
      <c r="J4" s="77"/>
      <c r="K4" s="278">
        <f>EDATE($C$2,1)</f>
        <v>44805</v>
      </c>
      <c r="L4" s="279"/>
      <c r="M4" s="279"/>
      <c r="N4" s="279"/>
      <c r="O4" s="279"/>
      <c r="P4" s="279"/>
      <c r="Q4" s="17">
        <f>MONTH(K4)</f>
        <v>9</v>
      </c>
      <c r="R4" s="77"/>
      <c r="S4" s="278">
        <f>EDATE($C$2,2)</f>
        <v>44835</v>
      </c>
      <c r="T4" s="279"/>
      <c r="U4" s="279"/>
      <c r="V4" s="279"/>
      <c r="W4" s="279"/>
      <c r="X4" s="279"/>
      <c r="Y4" s="17">
        <f>MONTH(S4)</f>
        <v>10</v>
      </c>
      <c r="Z4" s="77"/>
      <c r="AA4" s="78"/>
      <c r="AB4" s="78"/>
      <c r="AC4" s="67"/>
      <c r="AD4" s="67"/>
      <c r="AH4" s="78"/>
      <c r="AI4" s="81"/>
      <c r="AJ4" s="86">
        <v>4</v>
      </c>
      <c r="AK4" s="120"/>
      <c r="AL4" s="77"/>
      <c r="AM4" s="84">
        <f>DATE(P$2,2,1)</f>
        <v>44593</v>
      </c>
      <c r="AN4" s="85">
        <v>1901</v>
      </c>
    </row>
    <row r="5" spans="2:40" ht="15" customHeight="1" thickBot="1" x14ac:dyDescent="0.35">
      <c r="B5" s="72"/>
      <c r="C5" s="15">
        <f t="shared" ref="C5:I5" si="0">C6</f>
        <v>44774</v>
      </c>
      <c r="D5" s="14">
        <f t="shared" si="0"/>
        <v>44775</v>
      </c>
      <c r="E5" s="14">
        <f t="shared" si="0"/>
        <v>44776</v>
      </c>
      <c r="F5" s="14">
        <f t="shared" si="0"/>
        <v>44777</v>
      </c>
      <c r="G5" s="14">
        <f t="shared" si="0"/>
        <v>44778</v>
      </c>
      <c r="H5" s="14">
        <f t="shared" si="0"/>
        <v>44779</v>
      </c>
      <c r="I5" s="16">
        <f t="shared" si="0"/>
        <v>44780</v>
      </c>
      <c r="J5" s="77"/>
      <c r="K5" s="15">
        <f t="shared" ref="K5:Q5" si="1">K6</f>
        <v>44802</v>
      </c>
      <c r="L5" s="14">
        <f t="shared" si="1"/>
        <v>44803</v>
      </c>
      <c r="M5" s="14">
        <f t="shared" si="1"/>
        <v>44804</v>
      </c>
      <c r="N5" s="14">
        <f t="shared" si="1"/>
        <v>44805</v>
      </c>
      <c r="O5" s="14">
        <f t="shared" si="1"/>
        <v>44806</v>
      </c>
      <c r="P5" s="14">
        <f t="shared" si="1"/>
        <v>44807</v>
      </c>
      <c r="Q5" s="16">
        <f t="shared" si="1"/>
        <v>44808</v>
      </c>
      <c r="R5" s="77"/>
      <c r="S5" s="15">
        <f t="shared" ref="S5:Y5" si="2">S6</f>
        <v>44830</v>
      </c>
      <c r="T5" s="14">
        <f t="shared" si="2"/>
        <v>44831</v>
      </c>
      <c r="U5" s="14">
        <f t="shared" si="2"/>
        <v>44832</v>
      </c>
      <c r="V5" s="14">
        <f t="shared" si="2"/>
        <v>44833</v>
      </c>
      <c r="W5" s="14">
        <f t="shared" si="2"/>
        <v>44834</v>
      </c>
      <c r="X5" s="14">
        <f t="shared" si="2"/>
        <v>44835</v>
      </c>
      <c r="Y5" s="16">
        <f t="shared" si="2"/>
        <v>44836</v>
      </c>
      <c r="Z5" s="77"/>
      <c r="AA5" s="77"/>
      <c r="AB5" s="77"/>
      <c r="AC5" s="67"/>
      <c r="AD5" s="67"/>
      <c r="AH5" s="77"/>
      <c r="AI5" s="81"/>
      <c r="AJ5" s="82">
        <v>4</v>
      </c>
      <c r="AK5" s="83" t="str">
        <f t="shared" ref="AK5:AK37" si="3">IF(CHOOSE(IF(ISBLANK($AI5),1,$AJ$2),0,0,IF($AJ5=3,1,0),IF($AJ5=4,1,0),0,0,0,1)=1,DATE(IF(MONTH($K$2)&gt;MONTH($AI5),$P$2+1,$P$2),MONTH($AI5),DAY($AI5)),"")</f>
        <v/>
      </c>
      <c r="AL5" s="77"/>
      <c r="AM5" s="84">
        <f>DATE(P$2,3,1)</f>
        <v>44621</v>
      </c>
      <c r="AN5" s="85">
        <v>1902</v>
      </c>
    </row>
    <row r="6" spans="2:40" ht="15" customHeight="1" x14ac:dyDescent="0.3">
      <c r="B6" s="73"/>
      <c r="C6" s="12">
        <f>C4+1-WEEKDAY(C4,2)</f>
        <v>44774</v>
      </c>
      <c r="D6" s="11">
        <f t="shared" ref="D6:I11" si="4">C6+1</f>
        <v>44775</v>
      </c>
      <c r="E6" s="11">
        <f t="shared" si="4"/>
        <v>44776</v>
      </c>
      <c r="F6" s="11">
        <f t="shared" si="4"/>
        <v>44777</v>
      </c>
      <c r="G6" s="11">
        <f t="shared" si="4"/>
        <v>44778</v>
      </c>
      <c r="H6" s="11">
        <f t="shared" si="4"/>
        <v>44779</v>
      </c>
      <c r="I6" s="33">
        <f t="shared" si="4"/>
        <v>44780</v>
      </c>
      <c r="J6" s="79">
        <f>WEEKNUM(I6,2)</f>
        <v>32</v>
      </c>
      <c r="K6" s="12">
        <f>K4+1-WEEKDAY(K4,2)</f>
        <v>44802</v>
      </c>
      <c r="L6" s="11">
        <f t="shared" ref="L6:Q11" si="5">K6+1</f>
        <v>44803</v>
      </c>
      <c r="M6" s="40">
        <f t="shared" si="5"/>
        <v>44804</v>
      </c>
      <c r="N6" s="40">
        <f t="shared" si="5"/>
        <v>44805</v>
      </c>
      <c r="O6" s="40">
        <f t="shared" si="5"/>
        <v>44806</v>
      </c>
      <c r="P6" s="41">
        <f t="shared" si="5"/>
        <v>44807</v>
      </c>
      <c r="Q6" s="38">
        <f t="shared" si="5"/>
        <v>44808</v>
      </c>
      <c r="R6" s="79">
        <f>WEEKNUM(Q6,2)</f>
        <v>36</v>
      </c>
      <c r="S6" s="12">
        <f>S4+1-WEEKDAY(S4,2)</f>
        <v>44830</v>
      </c>
      <c r="T6" s="11">
        <f t="shared" ref="T6:Y11" si="6">S6+1</f>
        <v>44831</v>
      </c>
      <c r="U6" s="11">
        <f t="shared" si="6"/>
        <v>44832</v>
      </c>
      <c r="V6" s="11">
        <f t="shared" si="6"/>
        <v>44833</v>
      </c>
      <c r="W6" s="40">
        <f t="shared" si="6"/>
        <v>44834</v>
      </c>
      <c r="X6" s="11">
        <f t="shared" si="6"/>
        <v>44835</v>
      </c>
      <c r="Y6" s="28">
        <f t="shared" si="6"/>
        <v>44836</v>
      </c>
      <c r="Z6" s="79">
        <f>WEEKNUM(Y6,2)</f>
        <v>40</v>
      </c>
      <c r="AA6" s="79"/>
      <c r="AB6" s="79"/>
      <c r="AC6" s="67"/>
      <c r="AD6" s="67"/>
      <c r="AH6" s="79"/>
      <c r="AI6" s="81"/>
      <c r="AJ6" s="82">
        <v>4</v>
      </c>
      <c r="AK6" s="83" t="str">
        <f t="shared" si="3"/>
        <v/>
      </c>
      <c r="AL6" s="79"/>
      <c r="AM6" s="84">
        <f>DATE(P$2,4,1)</f>
        <v>44652</v>
      </c>
      <c r="AN6" s="85">
        <v>1903</v>
      </c>
    </row>
    <row r="7" spans="2:40" ht="15" customHeight="1" x14ac:dyDescent="0.3">
      <c r="B7" s="73"/>
      <c r="C7" s="8">
        <f>I6+1</f>
        <v>44781</v>
      </c>
      <c r="D7" s="6">
        <f t="shared" si="4"/>
        <v>44782</v>
      </c>
      <c r="E7" s="6">
        <f t="shared" si="4"/>
        <v>44783</v>
      </c>
      <c r="F7" s="6">
        <f t="shared" si="4"/>
        <v>44784</v>
      </c>
      <c r="G7" s="6">
        <f t="shared" si="4"/>
        <v>44785</v>
      </c>
      <c r="H7" s="6">
        <f t="shared" si="4"/>
        <v>44786</v>
      </c>
      <c r="I7" s="35">
        <f t="shared" si="4"/>
        <v>44787</v>
      </c>
      <c r="J7" s="79">
        <f>J6+1</f>
        <v>33</v>
      </c>
      <c r="K7" s="8">
        <f>Q6+1</f>
        <v>44809</v>
      </c>
      <c r="L7" s="37">
        <f t="shared" si="5"/>
        <v>44810</v>
      </c>
      <c r="M7" s="26">
        <f t="shared" si="5"/>
        <v>44811</v>
      </c>
      <c r="N7" s="37">
        <f t="shared" si="5"/>
        <v>44812</v>
      </c>
      <c r="O7" s="37">
        <f t="shared" si="5"/>
        <v>44813</v>
      </c>
      <c r="P7" s="26">
        <f t="shared" si="5"/>
        <v>44814</v>
      </c>
      <c r="Q7" s="29">
        <f t="shared" si="5"/>
        <v>44815</v>
      </c>
      <c r="R7" s="79">
        <f>R6+1</f>
        <v>37</v>
      </c>
      <c r="S7" s="8">
        <f>Y6+1</f>
        <v>44837</v>
      </c>
      <c r="T7" s="37">
        <f t="shared" si="6"/>
        <v>44838</v>
      </c>
      <c r="U7" s="26">
        <f t="shared" si="6"/>
        <v>44839</v>
      </c>
      <c r="V7" s="37">
        <f t="shared" si="6"/>
        <v>44840</v>
      </c>
      <c r="W7" s="37">
        <f t="shared" si="6"/>
        <v>44841</v>
      </c>
      <c r="X7" s="6">
        <f t="shared" si="6"/>
        <v>44842</v>
      </c>
      <c r="Y7" s="29">
        <f t="shared" si="6"/>
        <v>44843</v>
      </c>
      <c r="Z7" s="79">
        <f>Z6+1</f>
        <v>41</v>
      </c>
      <c r="AA7" s="79"/>
      <c r="AB7" s="79"/>
      <c r="AC7" s="67"/>
      <c r="AD7" s="67"/>
      <c r="AH7" s="79"/>
      <c r="AI7" s="81"/>
      <c r="AJ7" s="82">
        <v>4</v>
      </c>
      <c r="AK7" s="83" t="str">
        <f t="shared" si="3"/>
        <v/>
      </c>
      <c r="AL7" s="79"/>
      <c r="AM7" s="84">
        <f>DATE(P$2,5,1)</f>
        <v>44682</v>
      </c>
      <c r="AN7" s="85">
        <v>1904</v>
      </c>
    </row>
    <row r="8" spans="2:40" ht="15" customHeight="1" x14ac:dyDescent="0.3">
      <c r="B8" s="73"/>
      <c r="C8" s="25">
        <f>I7+1</f>
        <v>44788</v>
      </c>
      <c r="D8" s="6">
        <f t="shared" si="4"/>
        <v>44789</v>
      </c>
      <c r="E8" s="27">
        <f t="shared" si="4"/>
        <v>44790</v>
      </c>
      <c r="F8" s="37">
        <f t="shared" si="4"/>
        <v>44791</v>
      </c>
      <c r="G8" s="37">
        <f t="shared" si="4"/>
        <v>44792</v>
      </c>
      <c r="H8" s="6">
        <f t="shared" si="4"/>
        <v>44793</v>
      </c>
      <c r="I8" s="34">
        <f t="shared" si="4"/>
        <v>44794</v>
      </c>
      <c r="J8" s="79">
        <f>J7+1</f>
        <v>34</v>
      </c>
      <c r="K8" s="8">
        <f>Q7+1</f>
        <v>44816</v>
      </c>
      <c r="L8" s="37">
        <f t="shared" si="5"/>
        <v>44817</v>
      </c>
      <c r="M8" s="6">
        <f t="shared" si="5"/>
        <v>44818</v>
      </c>
      <c r="N8" s="37">
        <f t="shared" si="5"/>
        <v>44819</v>
      </c>
      <c r="O8" s="37">
        <f t="shared" si="5"/>
        <v>44820</v>
      </c>
      <c r="P8" s="6">
        <f t="shared" si="5"/>
        <v>44821</v>
      </c>
      <c r="Q8" s="29">
        <f t="shared" si="5"/>
        <v>44822</v>
      </c>
      <c r="R8" s="79">
        <f>R7+1</f>
        <v>38</v>
      </c>
      <c r="S8" s="8">
        <f>Y7+1</f>
        <v>44844</v>
      </c>
      <c r="T8" s="37">
        <f t="shared" si="6"/>
        <v>44845</v>
      </c>
      <c r="U8" s="6">
        <f t="shared" si="6"/>
        <v>44846</v>
      </c>
      <c r="V8" s="37">
        <f t="shared" si="6"/>
        <v>44847</v>
      </c>
      <c r="W8" s="37">
        <f t="shared" si="6"/>
        <v>44848</v>
      </c>
      <c r="X8" s="6">
        <f t="shared" si="6"/>
        <v>44849</v>
      </c>
      <c r="Y8" s="29">
        <f t="shared" si="6"/>
        <v>44850</v>
      </c>
      <c r="Z8" s="79">
        <f>Z7+1</f>
        <v>42</v>
      </c>
      <c r="AA8" s="79"/>
      <c r="AB8" s="79"/>
      <c r="AC8" s="67"/>
      <c r="AD8" s="67"/>
      <c r="AH8" s="79"/>
      <c r="AI8" s="81"/>
      <c r="AJ8" s="82">
        <v>4</v>
      </c>
      <c r="AK8" s="83" t="str">
        <f t="shared" si="3"/>
        <v/>
      </c>
      <c r="AL8" s="79"/>
      <c r="AM8" s="84">
        <f>DATE(P$2,6,1)</f>
        <v>44713</v>
      </c>
      <c r="AN8" s="85">
        <v>1905</v>
      </c>
    </row>
    <row r="9" spans="2:40" ht="15" customHeight="1" thickBot="1" x14ac:dyDescent="0.35">
      <c r="B9" s="73"/>
      <c r="C9" s="25">
        <f>I8+1</f>
        <v>44795</v>
      </c>
      <c r="D9" s="37">
        <f t="shared" si="4"/>
        <v>44796</v>
      </c>
      <c r="E9" s="20">
        <f t="shared" si="4"/>
        <v>44797</v>
      </c>
      <c r="F9" s="37">
        <f t="shared" si="4"/>
        <v>44798</v>
      </c>
      <c r="G9" s="37">
        <f t="shared" si="4"/>
        <v>44799</v>
      </c>
      <c r="H9" s="26">
        <f t="shared" si="4"/>
        <v>44800</v>
      </c>
      <c r="I9" s="34">
        <f t="shared" si="4"/>
        <v>44801</v>
      </c>
      <c r="J9" s="79">
        <f>J8+1</f>
        <v>35</v>
      </c>
      <c r="K9" s="8">
        <f>Q8+1</f>
        <v>44823</v>
      </c>
      <c r="L9" s="37">
        <f t="shared" si="5"/>
        <v>44824</v>
      </c>
      <c r="M9" s="6">
        <f t="shared" si="5"/>
        <v>44825</v>
      </c>
      <c r="N9" s="37">
        <f t="shared" si="5"/>
        <v>44826</v>
      </c>
      <c r="O9" s="37">
        <f t="shared" si="5"/>
        <v>44827</v>
      </c>
      <c r="P9" s="6">
        <f t="shared" si="5"/>
        <v>44828</v>
      </c>
      <c r="Q9" s="29">
        <f t="shared" si="5"/>
        <v>44829</v>
      </c>
      <c r="R9" s="79">
        <f>R8+1</f>
        <v>39</v>
      </c>
      <c r="S9" s="8">
        <f>Y8+1</f>
        <v>44851</v>
      </c>
      <c r="T9" s="37">
        <f t="shared" si="6"/>
        <v>44852</v>
      </c>
      <c r="U9" s="6">
        <f t="shared" si="6"/>
        <v>44853</v>
      </c>
      <c r="V9" s="37">
        <f t="shared" si="6"/>
        <v>44854</v>
      </c>
      <c r="W9" s="37">
        <f t="shared" si="6"/>
        <v>44855</v>
      </c>
      <c r="X9" s="6">
        <f t="shared" si="6"/>
        <v>44856</v>
      </c>
      <c r="Y9" s="29">
        <f t="shared" si="6"/>
        <v>44857</v>
      </c>
      <c r="Z9" s="79">
        <f>Z8+1</f>
        <v>43</v>
      </c>
      <c r="AA9" s="79"/>
      <c r="AB9" s="79"/>
      <c r="AC9" s="67"/>
      <c r="AD9" s="67"/>
      <c r="AH9" s="79"/>
      <c r="AI9" s="81"/>
      <c r="AJ9" s="82">
        <v>4</v>
      </c>
      <c r="AK9" s="83" t="str">
        <f t="shared" si="3"/>
        <v/>
      </c>
      <c r="AL9" s="79"/>
      <c r="AM9" s="84">
        <f>DATE(P$2,7,1)</f>
        <v>44743</v>
      </c>
      <c r="AN9" s="85">
        <v>1906</v>
      </c>
    </row>
    <row r="10" spans="2:40" ht="15" customHeight="1" x14ac:dyDescent="0.3">
      <c r="B10" s="73"/>
      <c r="C10" s="25">
        <f>I9+1</f>
        <v>44802</v>
      </c>
      <c r="D10" s="20">
        <f t="shared" si="4"/>
        <v>44803</v>
      </c>
      <c r="E10" s="37">
        <f>D10+1</f>
        <v>44804</v>
      </c>
      <c r="F10" s="37">
        <f t="shared" si="4"/>
        <v>44805</v>
      </c>
      <c r="G10" s="6">
        <f t="shared" si="4"/>
        <v>44806</v>
      </c>
      <c r="H10" s="6">
        <f t="shared" si="4"/>
        <v>44807</v>
      </c>
      <c r="I10" s="34">
        <f t="shared" si="4"/>
        <v>44808</v>
      </c>
      <c r="J10" s="79">
        <f>J9+1</f>
        <v>36</v>
      </c>
      <c r="K10" s="8">
        <f>Q9+1</f>
        <v>44830</v>
      </c>
      <c r="L10" s="37">
        <f t="shared" si="5"/>
        <v>44831</v>
      </c>
      <c r="M10" s="6">
        <f t="shared" si="5"/>
        <v>44832</v>
      </c>
      <c r="N10" s="37">
        <f t="shared" si="5"/>
        <v>44833</v>
      </c>
      <c r="O10" s="37">
        <f t="shared" si="5"/>
        <v>44834</v>
      </c>
      <c r="P10" s="6">
        <f t="shared" si="5"/>
        <v>44835</v>
      </c>
      <c r="Q10" s="35">
        <f t="shared" si="5"/>
        <v>44836</v>
      </c>
      <c r="R10" s="79">
        <f>R9+1</f>
        <v>40</v>
      </c>
      <c r="S10" s="8">
        <f>Y9+1</f>
        <v>44858</v>
      </c>
      <c r="T10" s="37">
        <f t="shared" si="6"/>
        <v>44859</v>
      </c>
      <c r="U10" s="6">
        <f t="shared" si="6"/>
        <v>44860</v>
      </c>
      <c r="V10" s="37">
        <f t="shared" si="6"/>
        <v>44861</v>
      </c>
      <c r="W10" s="37">
        <f t="shared" si="6"/>
        <v>44862</v>
      </c>
      <c r="X10" s="6">
        <f t="shared" si="6"/>
        <v>44863</v>
      </c>
      <c r="Y10" s="29">
        <f t="shared" si="6"/>
        <v>44864</v>
      </c>
      <c r="Z10" s="79">
        <f>Z9+1</f>
        <v>44</v>
      </c>
      <c r="AA10" s="79"/>
      <c r="AB10" s="79"/>
      <c r="AC10" s="274" t="s">
        <v>20</v>
      </c>
      <c r="AD10" s="275"/>
      <c r="AE10" s="126"/>
      <c r="AF10" s="126"/>
      <c r="AG10" s="126"/>
      <c r="AH10" s="79"/>
      <c r="AI10" s="81"/>
      <c r="AJ10" s="82">
        <v>4</v>
      </c>
      <c r="AK10" s="83" t="str">
        <f t="shared" si="3"/>
        <v/>
      </c>
      <c r="AL10" s="79"/>
      <c r="AM10" s="84">
        <f>DATE(P$2,8,1)</f>
        <v>44774</v>
      </c>
      <c r="AN10" s="85">
        <v>1907</v>
      </c>
    </row>
    <row r="11" spans="2:40" ht="15" customHeight="1" thickBot="1" x14ac:dyDescent="0.35">
      <c r="B11" s="73"/>
      <c r="C11" s="4">
        <f>I10+1</f>
        <v>44809</v>
      </c>
      <c r="D11" s="39">
        <f t="shared" si="4"/>
        <v>44810</v>
      </c>
      <c r="E11" s="3">
        <f t="shared" si="4"/>
        <v>44811</v>
      </c>
      <c r="F11" s="3">
        <f t="shared" si="4"/>
        <v>44812</v>
      </c>
      <c r="G11" s="3">
        <f t="shared" si="4"/>
        <v>44813</v>
      </c>
      <c r="H11" s="3">
        <f t="shared" si="4"/>
        <v>44814</v>
      </c>
      <c r="I11" s="30">
        <f t="shared" si="4"/>
        <v>44815</v>
      </c>
      <c r="J11" s="79">
        <f>J10+1</f>
        <v>37</v>
      </c>
      <c r="K11" s="4">
        <f>Q10+1</f>
        <v>44837</v>
      </c>
      <c r="L11" s="3">
        <f t="shared" si="5"/>
        <v>44838</v>
      </c>
      <c r="M11" s="3">
        <f t="shared" si="5"/>
        <v>44839</v>
      </c>
      <c r="N11" s="3">
        <f t="shared" si="5"/>
        <v>44840</v>
      </c>
      <c r="O11" s="3">
        <f t="shared" si="5"/>
        <v>44841</v>
      </c>
      <c r="P11" s="3">
        <f t="shared" si="5"/>
        <v>44842</v>
      </c>
      <c r="Q11" s="30">
        <f t="shared" si="5"/>
        <v>44843</v>
      </c>
      <c r="R11" s="79">
        <f>R10+1</f>
        <v>41</v>
      </c>
      <c r="S11" s="4">
        <f>Y10+1</f>
        <v>44865</v>
      </c>
      <c r="T11" s="3">
        <f t="shared" si="6"/>
        <v>44866</v>
      </c>
      <c r="U11" s="3">
        <f t="shared" si="6"/>
        <v>44867</v>
      </c>
      <c r="V11" s="3">
        <f t="shared" si="6"/>
        <v>44868</v>
      </c>
      <c r="W11" s="3">
        <f t="shared" si="6"/>
        <v>44869</v>
      </c>
      <c r="X11" s="3">
        <f t="shared" si="6"/>
        <v>44870</v>
      </c>
      <c r="Y11" s="30">
        <f t="shared" si="6"/>
        <v>44871</v>
      </c>
      <c r="Z11" s="79">
        <f>Z10+1</f>
        <v>45</v>
      </c>
      <c r="AA11" s="79"/>
      <c r="AB11" s="79"/>
      <c r="AC11" s="276"/>
      <c r="AD11" s="277"/>
      <c r="AE11" s="126"/>
      <c r="AF11" s="126"/>
      <c r="AG11" s="126"/>
      <c r="AH11" s="79"/>
      <c r="AI11" s="81"/>
      <c r="AJ11" s="82">
        <v>4</v>
      </c>
      <c r="AK11" s="83" t="str">
        <f t="shared" si="3"/>
        <v/>
      </c>
      <c r="AL11" s="79"/>
      <c r="AM11" s="84">
        <f>DATE(P$2,9,1)</f>
        <v>44805</v>
      </c>
      <c r="AN11" s="85">
        <v>1908</v>
      </c>
    </row>
    <row r="12" spans="2:40" s="67" customFormat="1" ht="15" customHeight="1" thickBot="1" x14ac:dyDescent="0.35">
      <c r="I12" s="80"/>
      <c r="Q12" s="80"/>
      <c r="Y12" s="80"/>
      <c r="AC12" s="44"/>
      <c r="AD12" s="45" t="s">
        <v>15</v>
      </c>
      <c r="AE12" s="127"/>
      <c r="AF12" s="127"/>
      <c r="AG12" s="127"/>
      <c r="AI12" s="81"/>
      <c r="AJ12" s="82">
        <v>4</v>
      </c>
      <c r="AK12" s="83" t="str">
        <f t="shared" si="3"/>
        <v/>
      </c>
      <c r="AM12" s="84">
        <f>DATE(P$2,10,1)</f>
        <v>44835</v>
      </c>
      <c r="AN12" s="85">
        <v>1909</v>
      </c>
    </row>
    <row r="13" spans="2:40" ht="15" customHeight="1" thickBot="1" x14ac:dyDescent="0.35">
      <c r="B13" s="71"/>
      <c r="C13" s="278">
        <f>EDATE($C$2,3)</f>
        <v>44866</v>
      </c>
      <c r="D13" s="279"/>
      <c r="E13" s="279"/>
      <c r="F13" s="279"/>
      <c r="G13" s="279"/>
      <c r="H13" s="279"/>
      <c r="I13" s="31">
        <f>MONTH(C13)</f>
        <v>11</v>
      </c>
      <c r="J13" s="77"/>
      <c r="K13" s="278">
        <f>EDATE($C$2,4)</f>
        <v>44896</v>
      </c>
      <c r="L13" s="279"/>
      <c r="M13" s="279"/>
      <c r="N13" s="279"/>
      <c r="O13" s="279"/>
      <c r="P13" s="279"/>
      <c r="Q13" s="31">
        <f>MONTH(K13)</f>
        <v>12</v>
      </c>
      <c r="R13" s="77"/>
      <c r="S13" s="278">
        <f>EDATE($C$2,5)</f>
        <v>44927</v>
      </c>
      <c r="T13" s="279"/>
      <c r="U13" s="279"/>
      <c r="V13" s="279"/>
      <c r="W13" s="279"/>
      <c r="X13" s="279"/>
      <c r="Y13" s="31">
        <f>MONTH(S13)</f>
        <v>1</v>
      </c>
      <c r="Z13" s="77"/>
      <c r="AA13" s="77"/>
      <c r="AB13" s="77"/>
      <c r="AC13" s="46"/>
      <c r="AD13" s="47" t="s">
        <v>16</v>
      </c>
      <c r="AE13" s="128"/>
      <c r="AF13" s="128"/>
      <c r="AG13" s="128"/>
      <c r="AH13" s="77"/>
      <c r="AI13" s="81"/>
      <c r="AJ13" s="82">
        <v>4</v>
      </c>
      <c r="AK13" s="83" t="str">
        <f t="shared" si="3"/>
        <v/>
      </c>
      <c r="AL13" s="77"/>
      <c r="AM13" s="84">
        <f>DATE(P$2,11,1)</f>
        <v>44866</v>
      </c>
      <c r="AN13" s="85">
        <v>1910</v>
      </c>
    </row>
    <row r="14" spans="2:40" ht="15" customHeight="1" thickBot="1" x14ac:dyDescent="0.35">
      <c r="B14" s="72"/>
      <c r="C14" s="15">
        <f t="shared" ref="C14:I14" si="7">C15</f>
        <v>44865</v>
      </c>
      <c r="D14" s="14">
        <f t="shared" si="7"/>
        <v>44866</v>
      </c>
      <c r="E14" s="14">
        <f t="shared" si="7"/>
        <v>44867</v>
      </c>
      <c r="F14" s="14">
        <f t="shared" si="7"/>
        <v>44868</v>
      </c>
      <c r="G14" s="14">
        <f t="shared" si="7"/>
        <v>44869</v>
      </c>
      <c r="H14" s="14">
        <f t="shared" si="7"/>
        <v>44870</v>
      </c>
      <c r="I14" s="16">
        <f t="shared" si="7"/>
        <v>44871</v>
      </c>
      <c r="J14" s="77"/>
      <c r="K14" s="15">
        <f t="shared" ref="K14:Q14" si="8">K15</f>
        <v>44893</v>
      </c>
      <c r="L14" s="14">
        <f t="shared" si="8"/>
        <v>44894</v>
      </c>
      <c r="M14" s="14">
        <f t="shared" si="8"/>
        <v>44895</v>
      </c>
      <c r="N14" s="14">
        <f t="shared" si="8"/>
        <v>44896</v>
      </c>
      <c r="O14" s="14">
        <f t="shared" si="8"/>
        <v>44897</v>
      </c>
      <c r="P14" s="14">
        <f t="shared" si="8"/>
        <v>44898</v>
      </c>
      <c r="Q14" s="16">
        <f t="shared" si="8"/>
        <v>44899</v>
      </c>
      <c r="R14" s="77"/>
      <c r="S14" s="15">
        <f t="shared" ref="S14:Y14" si="9">S15</f>
        <v>44921</v>
      </c>
      <c r="T14" s="14">
        <f t="shared" si="9"/>
        <v>44922</v>
      </c>
      <c r="U14" s="14">
        <f t="shared" si="9"/>
        <v>44923</v>
      </c>
      <c r="V14" s="14">
        <f t="shared" si="9"/>
        <v>44924</v>
      </c>
      <c r="W14" s="14">
        <f t="shared" si="9"/>
        <v>44925</v>
      </c>
      <c r="X14" s="14">
        <f t="shared" si="9"/>
        <v>44926</v>
      </c>
      <c r="Y14" s="16">
        <f t="shared" si="9"/>
        <v>44927</v>
      </c>
      <c r="Z14" s="77"/>
      <c r="AA14" s="77"/>
      <c r="AB14" s="77"/>
      <c r="AC14" s="48"/>
      <c r="AD14" s="47" t="s">
        <v>17</v>
      </c>
      <c r="AE14" s="128"/>
      <c r="AF14" s="128"/>
      <c r="AG14" s="128"/>
      <c r="AH14" s="77"/>
      <c r="AI14" s="81"/>
      <c r="AJ14" s="82">
        <v>4</v>
      </c>
      <c r="AK14" s="83" t="str">
        <f t="shared" si="3"/>
        <v/>
      </c>
      <c r="AL14" s="77"/>
      <c r="AM14" s="121">
        <f>DATE(P$2,12,1)</f>
        <v>44896</v>
      </c>
      <c r="AN14" s="85">
        <v>1911</v>
      </c>
    </row>
    <row r="15" spans="2:40" ht="15" customHeight="1" x14ac:dyDescent="0.3">
      <c r="B15" s="73"/>
      <c r="C15" s="12">
        <f>C13+1-WEEKDAY(C13,2)</f>
        <v>44865</v>
      </c>
      <c r="D15" s="40">
        <f t="shared" ref="D15:I20" si="10">C15+1</f>
        <v>44866</v>
      </c>
      <c r="E15" s="11">
        <f t="shared" si="10"/>
        <v>44867</v>
      </c>
      <c r="F15" s="40">
        <f t="shared" si="10"/>
        <v>44868</v>
      </c>
      <c r="G15" s="40">
        <f t="shared" si="10"/>
        <v>44869</v>
      </c>
      <c r="H15" s="11">
        <f t="shared" si="10"/>
        <v>44870</v>
      </c>
      <c r="I15" s="28">
        <f t="shared" si="10"/>
        <v>44871</v>
      </c>
      <c r="J15" s="79">
        <f>WEEKNUM(I15,2)</f>
        <v>45</v>
      </c>
      <c r="K15" s="12">
        <f>K13+1-WEEKDAY(K13,2)</f>
        <v>44893</v>
      </c>
      <c r="L15" s="11">
        <f t="shared" ref="L15:Q20" si="11">K15+1</f>
        <v>44894</v>
      </c>
      <c r="M15" s="11">
        <f t="shared" si="11"/>
        <v>44895</v>
      </c>
      <c r="N15" s="40">
        <f t="shared" si="11"/>
        <v>44896</v>
      </c>
      <c r="O15" s="40">
        <f t="shared" si="11"/>
        <v>44897</v>
      </c>
      <c r="P15" s="11">
        <f t="shared" si="11"/>
        <v>44898</v>
      </c>
      <c r="Q15" s="28">
        <f t="shared" si="11"/>
        <v>44899</v>
      </c>
      <c r="R15" s="79">
        <f>WEEKNUM(Q15,2)</f>
        <v>49</v>
      </c>
      <c r="S15" s="12">
        <f>S13+1-WEEKDAY(S13,2)</f>
        <v>44921</v>
      </c>
      <c r="T15" s="11">
        <f t="shared" ref="T15:Y20" si="12">S15+1</f>
        <v>44922</v>
      </c>
      <c r="U15" s="11">
        <f t="shared" si="12"/>
        <v>44923</v>
      </c>
      <c r="V15" s="11">
        <f t="shared" si="12"/>
        <v>44924</v>
      </c>
      <c r="W15" s="11">
        <f t="shared" si="12"/>
        <v>44925</v>
      </c>
      <c r="X15" s="18">
        <f t="shared" si="12"/>
        <v>44926</v>
      </c>
      <c r="Y15" s="55">
        <f t="shared" si="12"/>
        <v>44927</v>
      </c>
      <c r="Z15" s="79">
        <f>WEEKNUM(Y15,2)</f>
        <v>1</v>
      </c>
      <c r="AA15" s="79"/>
      <c r="AB15" s="79"/>
      <c r="AC15" s="49"/>
      <c r="AD15" s="47" t="s">
        <v>18</v>
      </c>
      <c r="AE15" s="128"/>
      <c r="AF15" s="128"/>
      <c r="AG15" s="128"/>
      <c r="AH15" s="79"/>
      <c r="AI15" s="81"/>
      <c r="AJ15" s="82">
        <v>4</v>
      </c>
      <c r="AK15" s="83" t="str">
        <f t="shared" si="3"/>
        <v/>
      </c>
      <c r="AL15" s="79"/>
      <c r="AN15" s="85">
        <v>1912</v>
      </c>
    </row>
    <row r="16" spans="2:40" ht="15" customHeight="1" x14ac:dyDescent="0.3">
      <c r="B16" s="73"/>
      <c r="C16" s="8">
        <f>I15+1</f>
        <v>44872</v>
      </c>
      <c r="D16" s="37">
        <f t="shared" si="10"/>
        <v>44873</v>
      </c>
      <c r="E16" s="6">
        <f t="shared" si="10"/>
        <v>44874</v>
      </c>
      <c r="F16" s="37">
        <f t="shared" si="10"/>
        <v>44875</v>
      </c>
      <c r="G16" s="37">
        <f t="shared" si="10"/>
        <v>44876</v>
      </c>
      <c r="H16" s="6">
        <f t="shared" si="10"/>
        <v>44877</v>
      </c>
      <c r="I16" s="29">
        <f t="shared" si="10"/>
        <v>44878</v>
      </c>
      <c r="J16" s="79">
        <f>J15+1</f>
        <v>46</v>
      </c>
      <c r="K16" s="8">
        <f>Q15+1</f>
        <v>44900</v>
      </c>
      <c r="L16" s="37">
        <f t="shared" si="11"/>
        <v>44901</v>
      </c>
      <c r="M16" s="6">
        <f t="shared" si="11"/>
        <v>44902</v>
      </c>
      <c r="N16" s="37">
        <f t="shared" si="11"/>
        <v>44903</v>
      </c>
      <c r="O16" s="37">
        <f t="shared" si="11"/>
        <v>44904</v>
      </c>
      <c r="P16" s="6">
        <f t="shared" si="11"/>
        <v>44905</v>
      </c>
      <c r="Q16" s="29">
        <f t="shared" si="11"/>
        <v>44906</v>
      </c>
      <c r="R16" s="79">
        <f>R15+1</f>
        <v>50</v>
      </c>
      <c r="S16" s="19">
        <f>Y15+1</f>
        <v>44928</v>
      </c>
      <c r="T16" s="37">
        <f t="shared" si="12"/>
        <v>44929</v>
      </c>
      <c r="U16" s="6">
        <f t="shared" si="12"/>
        <v>44930</v>
      </c>
      <c r="V16" s="37">
        <f t="shared" si="12"/>
        <v>44931</v>
      </c>
      <c r="W16" s="10">
        <f t="shared" si="12"/>
        <v>44932</v>
      </c>
      <c r="X16" s="6">
        <f t="shared" si="12"/>
        <v>44933</v>
      </c>
      <c r="Y16" s="29">
        <f t="shared" si="12"/>
        <v>44934</v>
      </c>
      <c r="Z16" s="79">
        <f>Z15+1</f>
        <v>2</v>
      </c>
      <c r="AA16" s="79"/>
      <c r="AB16" s="79"/>
      <c r="AC16" s="50"/>
      <c r="AD16" s="47" t="s">
        <v>19</v>
      </c>
      <c r="AE16" s="128"/>
      <c r="AF16" s="128"/>
      <c r="AG16" s="128"/>
      <c r="AH16" s="79"/>
      <c r="AI16" s="81"/>
      <c r="AJ16" s="82">
        <v>4</v>
      </c>
      <c r="AK16" s="83" t="str">
        <f t="shared" si="3"/>
        <v/>
      </c>
      <c r="AL16" s="79"/>
      <c r="AN16" s="85">
        <v>1913</v>
      </c>
    </row>
    <row r="17" spans="2:40" ht="15" customHeight="1" thickBot="1" x14ac:dyDescent="0.35">
      <c r="B17" s="73"/>
      <c r="C17" s="8">
        <f>I16+1</f>
        <v>44879</v>
      </c>
      <c r="D17" s="37">
        <f t="shared" si="10"/>
        <v>44880</v>
      </c>
      <c r="E17" s="6">
        <f t="shared" si="10"/>
        <v>44881</v>
      </c>
      <c r="F17" s="37">
        <f t="shared" si="10"/>
        <v>44882</v>
      </c>
      <c r="G17" s="37">
        <f t="shared" si="10"/>
        <v>44883</v>
      </c>
      <c r="H17" s="6">
        <f t="shared" si="10"/>
        <v>44884</v>
      </c>
      <c r="I17" s="29">
        <f t="shared" si="10"/>
        <v>44885</v>
      </c>
      <c r="J17" s="79">
        <f>J16+1</f>
        <v>47</v>
      </c>
      <c r="K17" s="8">
        <f>Q16+1</f>
        <v>44907</v>
      </c>
      <c r="L17" s="37">
        <f t="shared" si="11"/>
        <v>44908</v>
      </c>
      <c r="M17" s="6">
        <f t="shared" si="11"/>
        <v>44909</v>
      </c>
      <c r="N17" s="37">
        <f t="shared" si="11"/>
        <v>44910</v>
      </c>
      <c r="O17" s="37">
        <f t="shared" si="11"/>
        <v>44911</v>
      </c>
      <c r="P17" s="6">
        <f t="shared" si="11"/>
        <v>44912</v>
      </c>
      <c r="Q17" s="29">
        <f t="shared" si="11"/>
        <v>44913</v>
      </c>
      <c r="R17" s="79">
        <f>R16+1</f>
        <v>51</v>
      </c>
      <c r="S17" s="8">
        <f>Y16+1</f>
        <v>44935</v>
      </c>
      <c r="T17" s="37">
        <f t="shared" si="12"/>
        <v>44936</v>
      </c>
      <c r="U17" s="6">
        <f t="shared" si="12"/>
        <v>44937</v>
      </c>
      <c r="V17" s="37">
        <f t="shared" si="12"/>
        <v>44938</v>
      </c>
      <c r="W17" s="37">
        <f t="shared" si="12"/>
        <v>44939</v>
      </c>
      <c r="X17" s="6">
        <f t="shared" si="12"/>
        <v>44940</v>
      </c>
      <c r="Y17" s="29">
        <f t="shared" si="12"/>
        <v>44941</v>
      </c>
      <c r="Z17" s="79">
        <f>Z16+1</f>
        <v>3</v>
      </c>
      <c r="AA17" s="79"/>
      <c r="AB17" s="79"/>
      <c r="AC17" s="51"/>
      <c r="AD17" s="52" t="s">
        <v>27</v>
      </c>
      <c r="AE17" s="128"/>
      <c r="AF17" s="128"/>
      <c r="AG17" s="128"/>
      <c r="AH17" s="79"/>
      <c r="AI17" s="81"/>
      <c r="AJ17" s="82">
        <v>4</v>
      </c>
      <c r="AK17" s="83" t="str">
        <f t="shared" si="3"/>
        <v/>
      </c>
      <c r="AL17" s="79"/>
      <c r="AN17" s="85">
        <v>1914</v>
      </c>
    </row>
    <row r="18" spans="2:40" ht="15" customHeight="1" x14ac:dyDescent="0.3">
      <c r="B18" s="73"/>
      <c r="C18" s="8">
        <f>I17+1</f>
        <v>44886</v>
      </c>
      <c r="D18" s="37">
        <f t="shared" si="10"/>
        <v>44887</v>
      </c>
      <c r="E18" s="6">
        <f t="shared" si="10"/>
        <v>44888</v>
      </c>
      <c r="F18" s="37">
        <f t="shared" si="10"/>
        <v>44889</v>
      </c>
      <c r="G18" s="37">
        <f t="shared" si="10"/>
        <v>44890</v>
      </c>
      <c r="H18" s="6">
        <f t="shared" si="10"/>
        <v>44891</v>
      </c>
      <c r="I18" s="29">
        <f t="shared" si="10"/>
        <v>44892</v>
      </c>
      <c r="J18" s="79">
        <f>J17+1</f>
        <v>48</v>
      </c>
      <c r="K18" s="8">
        <f>Q17+1</f>
        <v>44914</v>
      </c>
      <c r="L18" s="37">
        <f t="shared" si="11"/>
        <v>44915</v>
      </c>
      <c r="M18" s="6">
        <f t="shared" si="11"/>
        <v>44916</v>
      </c>
      <c r="N18" s="37">
        <f t="shared" si="11"/>
        <v>44917</v>
      </c>
      <c r="O18" s="10">
        <f t="shared" si="11"/>
        <v>44918</v>
      </c>
      <c r="P18" s="10">
        <f t="shared" si="11"/>
        <v>44919</v>
      </c>
      <c r="Q18" s="32">
        <f t="shared" si="11"/>
        <v>44920</v>
      </c>
      <c r="R18" s="79">
        <f>R17+1</f>
        <v>52</v>
      </c>
      <c r="S18" s="8">
        <f>Y17+1</f>
        <v>44942</v>
      </c>
      <c r="T18" s="37">
        <f t="shared" si="12"/>
        <v>44943</v>
      </c>
      <c r="U18" s="6">
        <f t="shared" si="12"/>
        <v>44944</v>
      </c>
      <c r="V18" s="37">
        <f t="shared" si="12"/>
        <v>44945</v>
      </c>
      <c r="W18" s="37">
        <f t="shared" si="12"/>
        <v>44946</v>
      </c>
      <c r="X18" s="6">
        <f t="shared" si="12"/>
        <v>44947</v>
      </c>
      <c r="Y18" s="29">
        <f t="shared" si="12"/>
        <v>44948</v>
      </c>
      <c r="Z18" s="79">
        <f>Z17+1</f>
        <v>4</v>
      </c>
      <c r="AA18" s="79"/>
      <c r="AB18" s="79"/>
      <c r="AC18" s="79"/>
      <c r="AD18" s="79"/>
      <c r="AE18" s="79"/>
      <c r="AF18" s="79"/>
      <c r="AG18" s="79"/>
      <c r="AH18" s="79"/>
      <c r="AI18" s="81"/>
      <c r="AJ18" s="82">
        <v>3</v>
      </c>
      <c r="AK18" s="83" t="str">
        <f t="shared" si="3"/>
        <v/>
      </c>
      <c r="AL18" s="79"/>
      <c r="AN18" s="85">
        <v>1915</v>
      </c>
    </row>
    <row r="19" spans="2:40" ht="15" customHeight="1" x14ac:dyDescent="0.3">
      <c r="B19" s="73"/>
      <c r="C19" s="8">
        <f>I18+1</f>
        <v>44893</v>
      </c>
      <c r="D19" s="37">
        <f t="shared" si="10"/>
        <v>44894</v>
      </c>
      <c r="E19" s="6">
        <f t="shared" si="10"/>
        <v>44895</v>
      </c>
      <c r="F19" s="6">
        <f t="shared" si="10"/>
        <v>44896</v>
      </c>
      <c r="G19" s="6">
        <f t="shared" si="10"/>
        <v>44897</v>
      </c>
      <c r="H19" s="6">
        <f t="shared" si="10"/>
        <v>44898</v>
      </c>
      <c r="I19" s="35">
        <f t="shared" si="10"/>
        <v>44899</v>
      </c>
      <c r="J19" s="79">
        <f>J18+1</f>
        <v>49</v>
      </c>
      <c r="K19" s="19">
        <f>Q18+1</f>
        <v>44921</v>
      </c>
      <c r="L19" s="10">
        <f t="shared" si="11"/>
        <v>44922</v>
      </c>
      <c r="M19" s="10">
        <f t="shared" si="11"/>
        <v>44923</v>
      </c>
      <c r="N19" s="10">
        <f t="shared" si="11"/>
        <v>44924</v>
      </c>
      <c r="O19" s="10">
        <f t="shared" si="11"/>
        <v>44925</v>
      </c>
      <c r="P19" s="10">
        <f t="shared" si="11"/>
        <v>44926</v>
      </c>
      <c r="Q19" s="35">
        <f t="shared" si="11"/>
        <v>44927</v>
      </c>
      <c r="R19" s="79">
        <f>R18+1</f>
        <v>53</v>
      </c>
      <c r="S19" s="25">
        <f>Y18+1</f>
        <v>44949</v>
      </c>
      <c r="T19" s="37">
        <f t="shared" si="12"/>
        <v>44950</v>
      </c>
      <c r="U19" s="26">
        <f t="shared" si="12"/>
        <v>44951</v>
      </c>
      <c r="V19" s="37">
        <f t="shared" si="12"/>
        <v>44952</v>
      </c>
      <c r="W19" s="37">
        <f t="shared" si="12"/>
        <v>44953</v>
      </c>
      <c r="X19" s="26">
        <f t="shared" si="12"/>
        <v>44954</v>
      </c>
      <c r="Y19" s="29">
        <f t="shared" si="12"/>
        <v>44955</v>
      </c>
      <c r="Z19" s="79">
        <f>Z18+1</f>
        <v>5</v>
      </c>
      <c r="AA19" s="79"/>
      <c r="AB19" s="79"/>
      <c r="AC19" s="79"/>
      <c r="AD19" s="79"/>
      <c r="AE19" s="79"/>
      <c r="AF19" s="79"/>
      <c r="AG19" s="79"/>
      <c r="AH19" s="79"/>
      <c r="AI19" s="81"/>
      <c r="AJ19" s="82">
        <v>4</v>
      </c>
      <c r="AK19" s="83" t="str">
        <f t="shared" si="3"/>
        <v/>
      </c>
      <c r="AL19" s="79"/>
      <c r="AN19" s="85">
        <v>1916</v>
      </c>
    </row>
    <row r="20" spans="2:40" ht="15" customHeight="1" thickBot="1" x14ac:dyDescent="0.35">
      <c r="B20" s="73"/>
      <c r="C20" s="4">
        <f>I19+1</f>
        <v>44900</v>
      </c>
      <c r="D20" s="3">
        <f t="shared" si="10"/>
        <v>44901</v>
      </c>
      <c r="E20" s="3">
        <f t="shared" si="10"/>
        <v>44902</v>
      </c>
      <c r="F20" s="3">
        <f t="shared" si="10"/>
        <v>44903</v>
      </c>
      <c r="G20" s="3">
        <f t="shared" si="10"/>
        <v>44904</v>
      </c>
      <c r="H20" s="3">
        <f t="shared" si="10"/>
        <v>44905</v>
      </c>
      <c r="I20" s="30">
        <f t="shared" si="10"/>
        <v>44906</v>
      </c>
      <c r="J20" s="79">
        <f>J19+1</f>
        <v>50</v>
      </c>
      <c r="K20" s="4">
        <f>Q19+1</f>
        <v>44928</v>
      </c>
      <c r="L20" s="3">
        <f t="shared" si="11"/>
        <v>44929</v>
      </c>
      <c r="M20" s="3">
        <f t="shared" si="11"/>
        <v>44930</v>
      </c>
      <c r="N20" s="3">
        <f t="shared" si="11"/>
        <v>44931</v>
      </c>
      <c r="O20" s="3">
        <f t="shared" si="11"/>
        <v>44932</v>
      </c>
      <c r="P20" s="3">
        <f t="shared" si="11"/>
        <v>44933</v>
      </c>
      <c r="Q20" s="30">
        <f t="shared" si="11"/>
        <v>44934</v>
      </c>
      <c r="R20" s="79">
        <f>R19+1</f>
        <v>54</v>
      </c>
      <c r="S20" s="4">
        <f>Y19+1</f>
        <v>44956</v>
      </c>
      <c r="T20" s="39">
        <f t="shared" si="12"/>
        <v>44957</v>
      </c>
      <c r="U20" s="3">
        <f t="shared" si="12"/>
        <v>44958</v>
      </c>
      <c r="V20" s="3">
        <f t="shared" si="12"/>
        <v>44959</v>
      </c>
      <c r="W20" s="3">
        <f t="shared" si="12"/>
        <v>44960</v>
      </c>
      <c r="X20" s="3">
        <f t="shared" si="12"/>
        <v>44961</v>
      </c>
      <c r="Y20" s="30">
        <f t="shared" si="12"/>
        <v>44962</v>
      </c>
      <c r="Z20" s="79">
        <f>Z19+1</f>
        <v>6</v>
      </c>
      <c r="AA20" s="79"/>
      <c r="AB20" s="79"/>
      <c r="AC20" s="79"/>
      <c r="AD20" s="79"/>
      <c r="AE20" s="79"/>
      <c r="AF20" s="79"/>
      <c r="AG20" s="79"/>
      <c r="AH20" s="79"/>
      <c r="AI20" s="81"/>
      <c r="AJ20" s="82">
        <v>4</v>
      </c>
      <c r="AK20" s="83" t="str">
        <f t="shared" si="3"/>
        <v/>
      </c>
      <c r="AL20" s="79"/>
      <c r="AN20" s="85">
        <v>1917</v>
      </c>
    </row>
    <row r="21" spans="2:40" s="67" customFormat="1" ht="15" customHeight="1" thickBot="1" x14ac:dyDescent="0.35">
      <c r="I21" s="80"/>
      <c r="Q21" s="80"/>
      <c r="Y21" s="80"/>
      <c r="AI21" s="81"/>
      <c r="AJ21" s="82">
        <v>4</v>
      </c>
      <c r="AK21" s="83" t="str">
        <f t="shared" si="3"/>
        <v/>
      </c>
      <c r="AN21" s="85">
        <v>1918</v>
      </c>
    </row>
    <row r="22" spans="2:40" ht="15" customHeight="1" thickBot="1" x14ac:dyDescent="0.35">
      <c r="B22" s="71"/>
      <c r="C22" s="278">
        <f>EDATE($C$2,6)</f>
        <v>44958</v>
      </c>
      <c r="D22" s="279"/>
      <c r="E22" s="279"/>
      <c r="F22" s="279"/>
      <c r="G22" s="279"/>
      <c r="H22" s="279"/>
      <c r="I22" s="31">
        <f>MONTH(C22)</f>
        <v>2</v>
      </c>
      <c r="J22" s="77"/>
      <c r="K22" s="278">
        <f>EDATE($C$2,7)</f>
        <v>44986</v>
      </c>
      <c r="L22" s="279"/>
      <c r="M22" s="279"/>
      <c r="N22" s="279"/>
      <c r="O22" s="279"/>
      <c r="P22" s="279"/>
      <c r="Q22" s="31">
        <f>MONTH(K22)</f>
        <v>3</v>
      </c>
      <c r="R22" s="77"/>
      <c r="S22" s="278">
        <f>EDATE($C$2,8)</f>
        <v>45017</v>
      </c>
      <c r="T22" s="279"/>
      <c r="U22" s="279"/>
      <c r="V22" s="279"/>
      <c r="W22" s="279"/>
      <c r="X22" s="279"/>
      <c r="Y22" s="31">
        <f>MONTH(S22)</f>
        <v>4</v>
      </c>
      <c r="Z22" s="77"/>
      <c r="AA22" s="77"/>
      <c r="AB22" s="77"/>
      <c r="AC22" s="77"/>
      <c r="AD22" s="77"/>
      <c r="AE22" s="77"/>
      <c r="AF22" s="77"/>
      <c r="AG22" s="77"/>
      <c r="AH22" s="77"/>
      <c r="AI22" s="81"/>
      <c r="AJ22" s="82">
        <v>4</v>
      </c>
      <c r="AK22" s="83" t="str">
        <f t="shared" si="3"/>
        <v/>
      </c>
      <c r="AL22" s="77"/>
      <c r="AN22" s="85">
        <v>1919</v>
      </c>
    </row>
    <row r="23" spans="2:40" ht="15" customHeight="1" thickBot="1" x14ac:dyDescent="0.35">
      <c r="B23" s="72"/>
      <c r="C23" s="15">
        <f t="shared" ref="C23:I23" si="13">C24</f>
        <v>44956</v>
      </c>
      <c r="D23" s="14">
        <f t="shared" si="13"/>
        <v>44957</v>
      </c>
      <c r="E23" s="14">
        <f t="shared" si="13"/>
        <v>44958</v>
      </c>
      <c r="F23" s="14">
        <f t="shared" si="13"/>
        <v>44959</v>
      </c>
      <c r="G23" s="14">
        <f t="shared" si="13"/>
        <v>44960</v>
      </c>
      <c r="H23" s="14">
        <f t="shared" si="13"/>
        <v>44961</v>
      </c>
      <c r="I23" s="16">
        <f t="shared" si="13"/>
        <v>44962</v>
      </c>
      <c r="J23" s="77"/>
      <c r="K23" s="15">
        <f t="shared" ref="K23:Q23" si="14">K24</f>
        <v>44984</v>
      </c>
      <c r="L23" s="14">
        <f t="shared" si="14"/>
        <v>44985</v>
      </c>
      <c r="M23" s="14">
        <f t="shared" si="14"/>
        <v>44986</v>
      </c>
      <c r="N23" s="14">
        <f t="shared" si="14"/>
        <v>44987</v>
      </c>
      <c r="O23" s="14">
        <f t="shared" si="14"/>
        <v>44988</v>
      </c>
      <c r="P23" s="14">
        <f t="shared" si="14"/>
        <v>44989</v>
      </c>
      <c r="Q23" s="16">
        <f t="shared" si="14"/>
        <v>44990</v>
      </c>
      <c r="R23" s="77"/>
      <c r="S23" s="15">
        <f t="shared" ref="S23:Y23" si="15">S24</f>
        <v>45012</v>
      </c>
      <c r="T23" s="14">
        <f t="shared" si="15"/>
        <v>45013</v>
      </c>
      <c r="U23" s="14">
        <f t="shared" si="15"/>
        <v>45014</v>
      </c>
      <c r="V23" s="14">
        <f t="shared" si="15"/>
        <v>45015</v>
      </c>
      <c r="W23" s="14">
        <f t="shared" si="15"/>
        <v>45016</v>
      </c>
      <c r="X23" s="14">
        <f t="shared" si="15"/>
        <v>45017</v>
      </c>
      <c r="Y23" s="16">
        <f t="shared" si="15"/>
        <v>45018</v>
      </c>
      <c r="Z23" s="77"/>
      <c r="AA23" s="77"/>
      <c r="AB23" s="77"/>
      <c r="AC23" s="77"/>
      <c r="AD23" s="77"/>
      <c r="AE23" s="77"/>
      <c r="AF23" s="77"/>
      <c r="AG23" s="77"/>
      <c r="AH23" s="77"/>
      <c r="AI23" s="81"/>
      <c r="AJ23" s="82">
        <v>4</v>
      </c>
      <c r="AK23" s="83" t="str">
        <f t="shared" si="3"/>
        <v/>
      </c>
      <c r="AL23" s="77"/>
      <c r="AN23" s="85">
        <v>1920</v>
      </c>
    </row>
    <row r="24" spans="2:40" ht="15" customHeight="1" x14ac:dyDescent="0.3">
      <c r="B24" s="73"/>
      <c r="C24" s="12">
        <f>C22+1-WEEKDAY(C22,2)</f>
        <v>44956</v>
      </c>
      <c r="D24" s="40">
        <f t="shared" ref="D24:I29" si="16">C24+1</f>
        <v>44957</v>
      </c>
      <c r="E24" s="41">
        <f t="shared" si="16"/>
        <v>44958</v>
      </c>
      <c r="F24" s="40">
        <f t="shared" si="16"/>
        <v>44959</v>
      </c>
      <c r="G24" s="40">
        <f t="shared" si="16"/>
        <v>44960</v>
      </c>
      <c r="H24" s="11">
        <f t="shared" si="16"/>
        <v>44961</v>
      </c>
      <c r="I24" s="28">
        <f t="shared" si="16"/>
        <v>44962</v>
      </c>
      <c r="J24" s="79">
        <f>WEEKNUM(I24,2)</f>
        <v>6</v>
      </c>
      <c r="K24" s="12">
        <f>K22+1-WEEKDAY(K22,2)</f>
        <v>44984</v>
      </c>
      <c r="L24" s="40">
        <f t="shared" ref="L24:Q29" si="17">K24+1</f>
        <v>44985</v>
      </c>
      <c r="M24" s="41">
        <f t="shared" si="17"/>
        <v>44986</v>
      </c>
      <c r="N24" s="40">
        <f t="shared" si="17"/>
        <v>44987</v>
      </c>
      <c r="O24" s="40">
        <f t="shared" si="17"/>
        <v>44988</v>
      </c>
      <c r="P24" s="11">
        <f t="shared" si="17"/>
        <v>44989</v>
      </c>
      <c r="Q24" s="28">
        <f t="shared" si="17"/>
        <v>44990</v>
      </c>
      <c r="R24" s="79">
        <f>WEEKNUM(Q24,2)</f>
        <v>10</v>
      </c>
      <c r="S24" s="12">
        <f>S22+1-WEEKDAY(S22,2)</f>
        <v>45012</v>
      </c>
      <c r="T24" s="11">
        <f t="shared" ref="T24:Y29" si="18">S24+1</f>
        <v>45013</v>
      </c>
      <c r="U24" s="11">
        <f t="shared" si="18"/>
        <v>45014</v>
      </c>
      <c r="V24" s="11">
        <f t="shared" si="18"/>
        <v>45015</v>
      </c>
      <c r="W24" s="40">
        <f t="shared" si="18"/>
        <v>45016</v>
      </c>
      <c r="X24" s="11">
        <f t="shared" si="18"/>
        <v>45017</v>
      </c>
      <c r="Y24" s="28">
        <f t="shared" si="18"/>
        <v>45018</v>
      </c>
      <c r="Z24" s="79">
        <f>WEEKNUM(Y24,2)</f>
        <v>14</v>
      </c>
      <c r="AA24" s="79"/>
      <c r="AB24" s="79"/>
      <c r="AC24" s="79"/>
      <c r="AD24" s="79"/>
      <c r="AE24" s="79"/>
      <c r="AF24" s="79"/>
      <c r="AG24" s="79"/>
      <c r="AH24" s="79"/>
      <c r="AI24" s="81"/>
      <c r="AJ24" s="82">
        <v>4</v>
      </c>
      <c r="AK24" s="83" t="str">
        <f t="shared" si="3"/>
        <v/>
      </c>
      <c r="AL24" s="79"/>
      <c r="AN24" s="85">
        <v>1921</v>
      </c>
    </row>
    <row r="25" spans="2:40" ht="15" customHeight="1" x14ac:dyDescent="0.3">
      <c r="B25" s="73"/>
      <c r="C25" s="8">
        <f>I24+1</f>
        <v>44963</v>
      </c>
      <c r="D25" s="37">
        <f t="shared" si="16"/>
        <v>44964</v>
      </c>
      <c r="E25" s="6">
        <f t="shared" si="16"/>
        <v>44965</v>
      </c>
      <c r="F25" s="37">
        <f t="shared" si="16"/>
        <v>44966</v>
      </c>
      <c r="G25" s="37">
        <f t="shared" si="16"/>
        <v>44967</v>
      </c>
      <c r="H25" s="6">
        <f t="shared" si="16"/>
        <v>44968</v>
      </c>
      <c r="I25" s="29">
        <f t="shared" si="16"/>
        <v>44969</v>
      </c>
      <c r="J25" s="79">
        <f>J24+1</f>
        <v>7</v>
      </c>
      <c r="K25" s="8">
        <f>Q24+1</f>
        <v>44991</v>
      </c>
      <c r="L25" s="37">
        <f t="shared" si="17"/>
        <v>44992</v>
      </c>
      <c r="M25" s="6">
        <f t="shared" si="17"/>
        <v>44993</v>
      </c>
      <c r="N25" s="37">
        <f t="shared" si="17"/>
        <v>44994</v>
      </c>
      <c r="O25" s="37">
        <f t="shared" si="17"/>
        <v>44995</v>
      </c>
      <c r="P25" s="6">
        <f t="shared" si="17"/>
        <v>44996</v>
      </c>
      <c r="Q25" s="29">
        <f t="shared" si="17"/>
        <v>44997</v>
      </c>
      <c r="R25" s="79">
        <f>R24+1</f>
        <v>11</v>
      </c>
      <c r="S25" s="8">
        <f>Y24+1</f>
        <v>45019</v>
      </c>
      <c r="T25" s="37">
        <f t="shared" si="18"/>
        <v>45020</v>
      </c>
      <c r="U25" s="6">
        <f t="shared" si="18"/>
        <v>45021</v>
      </c>
      <c r="V25" s="37">
        <f t="shared" si="18"/>
        <v>45022</v>
      </c>
      <c r="W25" s="37">
        <f t="shared" si="18"/>
        <v>45023</v>
      </c>
      <c r="X25" s="6">
        <f t="shared" si="18"/>
        <v>45024</v>
      </c>
      <c r="Y25" s="29">
        <f t="shared" si="18"/>
        <v>45025</v>
      </c>
      <c r="Z25" s="79">
        <f>Z24+1</f>
        <v>15</v>
      </c>
      <c r="AA25" s="79"/>
      <c r="AB25" s="79"/>
      <c r="AC25" s="79"/>
      <c r="AD25" s="79"/>
      <c r="AE25" s="79"/>
      <c r="AF25" s="79"/>
      <c r="AG25" s="79"/>
      <c r="AH25" s="79"/>
      <c r="AI25" s="81"/>
      <c r="AJ25" s="82">
        <v>4</v>
      </c>
      <c r="AK25" s="83" t="str">
        <f t="shared" si="3"/>
        <v/>
      </c>
      <c r="AL25" s="79"/>
      <c r="AN25" s="85">
        <v>1922</v>
      </c>
    </row>
    <row r="26" spans="2:40" ht="15" customHeight="1" x14ac:dyDescent="0.3">
      <c r="B26" s="73"/>
      <c r="C26" s="8">
        <f>I25+1</f>
        <v>44970</v>
      </c>
      <c r="D26" s="37">
        <f t="shared" si="16"/>
        <v>44971</v>
      </c>
      <c r="E26" s="6">
        <f t="shared" si="16"/>
        <v>44972</v>
      </c>
      <c r="F26" s="37">
        <f t="shared" si="16"/>
        <v>44973</v>
      </c>
      <c r="G26" s="37">
        <f t="shared" si="16"/>
        <v>44974</v>
      </c>
      <c r="H26" s="6">
        <f t="shared" si="16"/>
        <v>44975</v>
      </c>
      <c r="I26" s="29">
        <f t="shared" si="16"/>
        <v>44976</v>
      </c>
      <c r="J26" s="79">
        <f>J25+1</f>
        <v>8</v>
      </c>
      <c r="K26" s="8">
        <f>Q25+1</f>
        <v>44998</v>
      </c>
      <c r="L26" s="37">
        <f t="shared" si="17"/>
        <v>44999</v>
      </c>
      <c r="M26" s="6">
        <f t="shared" si="17"/>
        <v>45000</v>
      </c>
      <c r="N26" s="37">
        <f t="shared" si="17"/>
        <v>45001</v>
      </c>
      <c r="O26" s="37">
        <f t="shared" si="17"/>
        <v>45002</v>
      </c>
      <c r="P26" s="6">
        <f t="shared" si="17"/>
        <v>45003</v>
      </c>
      <c r="Q26" s="29">
        <f t="shared" si="17"/>
        <v>45004</v>
      </c>
      <c r="R26" s="79">
        <f>R25+1</f>
        <v>12</v>
      </c>
      <c r="S26" s="8">
        <f>Y25+1</f>
        <v>45026</v>
      </c>
      <c r="T26" s="37">
        <f t="shared" si="18"/>
        <v>45027</v>
      </c>
      <c r="U26" s="6">
        <f t="shared" si="18"/>
        <v>45028</v>
      </c>
      <c r="V26" s="37">
        <f t="shared" si="18"/>
        <v>45029</v>
      </c>
      <c r="W26" s="37">
        <f t="shared" si="18"/>
        <v>45030</v>
      </c>
      <c r="X26" s="6">
        <f t="shared" si="18"/>
        <v>45031</v>
      </c>
      <c r="Y26" s="29">
        <f t="shared" si="18"/>
        <v>45032</v>
      </c>
      <c r="Z26" s="79">
        <f>Z25+1</f>
        <v>16</v>
      </c>
      <c r="AA26" s="79"/>
      <c r="AB26" s="79"/>
      <c r="AC26" s="79"/>
      <c r="AD26" s="79"/>
      <c r="AE26" s="79"/>
      <c r="AF26" s="79"/>
      <c r="AG26" s="79"/>
      <c r="AH26" s="79"/>
      <c r="AI26" s="81"/>
      <c r="AJ26" s="82">
        <v>4</v>
      </c>
      <c r="AK26" s="83" t="str">
        <f t="shared" si="3"/>
        <v/>
      </c>
      <c r="AL26" s="79"/>
      <c r="AN26" s="85">
        <v>1923</v>
      </c>
    </row>
    <row r="27" spans="2:40" ht="15" customHeight="1" x14ac:dyDescent="0.3">
      <c r="B27" s="73"/>
      <c r="C27" s="8">
        <f>I26+1</f>
        <v>44977</v>
      </c>
      <c r="D27" s="37">
        <f t="shared" si="16"/>
        <v>44978</v>
      </c>
      <c r="E27" s="6">
        <f t="shared" si="16"/>
        <v>44979</v>
      </c>
      <c r="F27" s="37">
        <f t="shared" si="16"/>
        <v>44980</v>
      </c>
      <c r="G27" s="37">
        <f t="shared" si="16"/>
        <v>44981</v>
      </c>
      <c r="H27" s="6">
        <f t="shared" si="16"/>
        <v>44982</v>
      </c>
      <c r="I27" s="29">
        <f t="shared" si="16"/>
        <v>44983</v>
      </c>
      <c r="J27" s="79">
        <f>J26+1</f>
        <v>9</v>
      </c>
      <c r="K27" s="8">
        <f>Q26+1</f>
        <v>45005</v>
      </c>
      <c r="L27" s="37">
        <f t="shared" si="17"/>
        <v>45006</v>
      </c>
      <c r="M27" s="6">
        <f t="shared" si="17"/>
        <v>45007</v>
      </c>
      <c r="N27" s="37">
        <f t="shared" si="17"/>
        <v>45008</v>
      </c>
      <c r="O27" s="37">
        <f t="shared" si="17"/>
        <v>45009</v>
      </c>
      <c r="P27" s="6">
        <f t="shared" si="17"/>
        <v>45010</v>
      </c>
      <c r="Q27" s="29">
        <f t="shared" si="17"/>
        <v>45011</v>
      </c>
      <c r="R27" s="79">
        <f>R26+1</f>
        <v>13</v>
      </c>
      <c r="S27" s="8">
        <f>Y26+1</f>
        <v>45033</v>
      </c>
      <c r="T27" s="37">
        <f t="shared" si="18"/>
        <v>45034</v>
      </c>
      <c r="U27" s="6">
        <f t="shared" si="18"/>
        <v>45035</v>
      </c>
      <c r="V27" s="37">
        <f t="shared" si="18"/>
        <v>45036</v>
      </c>
      <c r="W27" s="37">
        <f t="shared" si="18"/>
        <v>45037</v>
      </c>
      <c r="X27" s="6">
        <f t="shared" si="18"/>
        <v>45038</v>
      </c>
      <c r="Y27" s="29">
        <f t="shared" si="18"/>
        <v>45039</v>
      </c>
      <c r="Z27" s="79">
        <f>Z26+1</f>
        <v>17</v>
      </c>
      <c r="AA27" s="79"/>
      <c r="AB27" s="79"/>
      <c r="AC27" s="79"/>
      <c r="AD27" s="79"/>
      <c r="AE27" s="79"/>
      <c r="AF27" s="79"/>
      <c r="AG27" s="79"/>
      <c r="AH27" s="79"/>
      <c r="AI27" s="81"/>
      <c r="AJ27" s="82">
        <v>4</v>
      </c>
      <c r="AK27" s="83" t="str">
        <f t="shared" si="3"/>
        <v/>
      </c>
      <c r="AL27" s="79"/>
      <c r="AN27" s="85">
        <v>1924</v>
      </c>
    </row>
    <row r="28" spans="2:40" ht="15" customHeight="1" x14ac:dyDescent="0.3">
      <c r="B28" s="73"/>
      <c r="C28" s="8">
        <f>I27+1</f>
        <v>44984</v>
      </c>
      <c r="D28" s="37">
        <f t="shared" si="16"/>
        <v>44985</v>
      </c>
      <c r="E28" s="6">
        <f t="shared" si="16"/>
        <v>44986</v>
      </c>
      <c r="F28" s="6">
        <f t="shared" si="16"/>
        <v>44987</v>
      </c>
      <c r="G28" s="6">
        <f t="shared" si="16"/>
        <v>44988</v>
      </c>
      <c r="H28" s="6">
        <f t="shared" si="16"/>
        <v>44989</v>
      </c>
      <c r="I28" s="35">
        <f t="shared" si="16"/>
        <v>44990</v>
      </c>
      <c r="J28" s="79">
        <f>J27+1</f>
        <v>10</v>
      </c>
      <c r="K28" s="8">
        <f>Q27+1</f>
        <v>45012</v>
      </c>
      <c r="L28" s="37">
        <f t="shared" si="17"/>
        <v>45013</v>
      </c>
      <c r="M28" s="6">
        <f t="shared" si="17"/>
        <v>45014</v>
      </c>
      <c r="N28" s="37">
        <f t="shared" si="17"/>
        <v>45015</v>
      </c>
      <c r="O28" s="37">
        <f t="shared" si="17"/>
        <v>45016</v>
      </c>
      <c r="P28" s="6">
        <f t="shared" si="17"/>
        <v>45017</v>
      </c>
      <c r="Q28" s="35">
        <f t="shared" si="17"/>
        <v>45018</v>
      </c>
      <c r="R28" s="79">
        <f>R27+1</f>
        <v>14</v>
      </c>
      <c r="S28" s="8">
        <f>Y27+1</f>
        <v>45040</v>
      </c>
      <c r="T28" s="37">
        <f t="shared" si="18"/>
        <v>45041</v>
      </c>
      <c r="U28" s="6">
        <f t="shared" si="18"/>
        <v>45042</v>
      </c>
      <c r="V28" s="37">
        <f t="shared" si="18"/>
        <v>45043</v>
      </c>
      <c r="W28" s="37">
        <f t="shared" si="18"/>
        <v>45044</v>
      </c>
      <c r="X28" s="6">
        <f t="shared" si="18"/>
        <v>45045</v>
      </c>
      <c r="Y28" s="29">
        <f t="shared" si="18"/>
        <v>45046</v>
      </c>
      <c r="Z28" s="79">
        <f>Z27+1</f>
        <v>18</v>
      </c>
      <c r="AA28" s="79"/>
      <c r="AB28" s="79"/>
      <c r="AC28" s="79"/>
      <c r="AD28" s="79"/>
      <c r="AE28" s="79"/>
      <c r="AF28" s="79"/>
      <c r="AG28" s="79"/>
      <c r="AH28" s="79"/>
      <c r="AI28" s="81"/>
      <c r="AJ28" s="82">
        <v>4</v>
      </c>
      <c r="AK28" s="83" t="str">
        <f t="shared" si="3"/>
        <v/>
      </c>
      <c r="AL28" s="79"/>
      <c r="AN28" s="85">
        <v>1925</v>
      </c>
    </row>
    <row r="29" spans="2:40" ht="15" customHeight="1" thickBot="1" x14ac:dyDescent="0.35">
      <c r="B29" s="73"/>
      <c r="C29" s="4">
        <f>I28+1</f>
        <v>44991</v>
      </c>
      <c r="D29" s="3">
        <f t="shared" si="16"/>
        <v>44992</v>
      </c>
      <c r="E29" s="3">
        <f t="shared" si="16"/>
        <v>44993</v>
      </c>
      <c r="F29" s="3">
        <f t="shared" si="16"/>
        <v>44994</v>
      </c>
      <c r="G29" s="3">
        <f t="shared" si="16"/>
        <v>44995</v>
      </c>
      <c r="H29" s="3">
        <f t="shared" si="16"/>
        <v>44996</v>
      </c>
      <c r="I29" s="30">
        <f t="shared" si="16"/>
        <v>44997</v>
      </c>
      <c r="J29" s="79">
        <f>J28+1</f>
        <v>11</v>
      </c>
      <c r="K29" s="4">
        <f>Q28+1</f>
        <v>45019</v>
      </c>
      <c r="L29" s="3">
        <f t="shared" si="17"/>
        <v>45020</v>
      </c>
      <c r="M29" s="3">
        <f t="shared" si="17"/>
        <v>45021</v>
      </c>
      <c r="N29" s="3">
        <f t="shared" si="17"/>
        <v>45022</v>
      </c>
      <c r="O29" s="3">
        <f t="shared" si="17"/>
        <v>45023</v>
      </c>
      <c r="P29" s="3">
        <f t="shared" si="17"/>
        <v>45024</v>
      </c>
      <c r="Q29" s="30">
        <f t="shared" si="17"/>
        <v>45025</v>
      </c>
      <c r="R29" s="79">
        <f>R28+1</f>
        <v>15</v>
      </c>
      <c r="S29" s="4">
        <f>Y28+1</f>
        <v>45047</v>
      </c>
      <c r="T29" s="3">
        <f t="shared" si="18"/>
        <v>45048</v>
      </c>
      <c r="U29" s="3">
        <f t="shared" si="18"/>
        <v>45049</v>
      </c>
      <c r="V29" s="3">
        <f t="shared" si="18"/>
        <v>45050</v>
      </c>
      <c r="W29" s="3">
        <f t="shared" si="18"/>
        <v>45051</v>
      </c>
      <c r="X29" s="3">
        <f t="shared" si="18"/>
        <v>45052</v>
      </c>
      <c r="Y29" s="30">
        <f t="shared" si="18"/>
        <v>45053</v>
      </c>
      <c r="Z29" s="79">
        <f>Z28+1</f>
        <v>19</v>
      </c>
      <c r="AA29" s="79"/>
      <c r="AB29" s="79"/>
      <c r="AC29" s="79"/>
      <c r="AD29" s="79"/>
      <c r="AE29" s="79"/>
      <c r="AF29" s="79"/>
      <c r="AG29" s="79"/>
      <c r="AH29" s="79"/>
      <c r="AI29" s="81"/>
      <c r="AJ29" s="82">
        <v>4</v>
      </c>
      <c r="AK29" s="83" t="str">
        <f t="shared" si="3"/>
        <v/>
      </c>
      <c r="AL29" s="79"/>
      <c r="AN29" s="85">
        <v>1926</v>
      </c>
    </row>
    <row r="30" spans="2:40" s="67" customFormat="1" ht="15" customHeight="1" thickBot="1" x14ac:dyDescent="0.35">
      <c r="AI30" s="81"/>
      <c r="AJ30" s="82">
        <v>4</v>
      </c>
      <c r="AK30" s="83" t="str">
        <f t="shared" si="3"/>
        <v/>
      </c>
      <c r="AN30" s="85">
        <v>1927</v>
      </c>
    </row>
    <row r="31" spans="2:40" ht="15" customHeight="1" thickBot="1" x14ac:dyDescent="0.35">
      <c r="B31" s="71"/>
      <c r="C31" s="278">
        <f>EDATE($C$2,9)</f>
        <v>45047</v>
      </c>
      <c r="D31" s="279"/>
      <c r="E31" s="279"/>
      <c r="F31" s="279"/>
      <c r="G31" s="279"/>
      <c r="H31" s="279"/>
      <c r="I31" s="31">
        <f>MONTH(C31)</f>
        <v>5</v>
      </c>
      <c r="J31" s="77"/>
      <c r="K31" s="278">
        <f>EDATE($C$2,10)</f>
        <v>45078</v>
      </c>
      <c r="L31" s="279"/>
      <c r="M31" s="279"/>
      <c r="N31" s="279"/>
      <c r="O31" s="279"/>
      <c r="P31" s="279"/>
      <c r="Q31" s="17">
        <f>MONTH(K31)</f>
        <v>6</v>
      </c>
      <c r="R31" s="77"/>
      <c r="S31" s="278">
        <f>EDATE($C$2,11)</f>
        <v>45108</v>
      </c>
      <c r="T31" s="279"/>
      <c r="U31" s="279"/>
      <c r="V31" s="279"/>
      <c r="W31" s="279"/>
      <c r="X31" s="279"/>
      <c r="Y31" s="17">
        <f>MONTH(S31)</f>
        <v>7</v>
      </c>
      <c r="Z31" s="77"/>
      <c r="AA31" s="77"/>
      <c r="AB31" s="77"/>
      <c r="AC31" s="77"/>
      <c r="AD31" s="77"/>
      <c r="AE31" s="77"/>
      <c r="AF31" s="77"/>
      <c r="AG31" s="77"/>
      <c r="AH31" s="77"/>
      <c r="AI31" s="81"/>
      <c r="AJ31" s="82">
        <v>4</v>
      </c>
      <c r="AK31" s="83" t="str">
        <f t="shared" si="3"/>
        <v/>
      </c>
      <c r="AL31" s="77"/>
      <c r="AN31" s="85">
        <v>1928</v>
      </c>
    </row>
    <row r="32" spans="2:40" ht="15" customHeight="1" thickBot="1" x14ac:dyDescent="0.35">
      <c r="B32" s="72"/>
      <c r="C32" s="15">
        <f t="shared" ref="C32:I32" si="19">C33</f>
        <v>45047</v>
      </c>
      <c r="D32" s="14">
        <f t="shared" si="19"/>
        <v>45048</v>
      </c>
      <c r="E32" s="14">
        <f t="shared" si="19"/>
        <v>45049</v>
      </c>
      <c r="F32" s="14">
        <f t="shared" si="19"/>
        <v>45050</v>
      </c>
      <c r="G32" s="14">
        <f t="shared" si="19"/>
        <v>45051</v>
      </c>
      <c r="H32" s="14">
        <f t="shared" si="19"/>
        <v>45052</v>
      </c>
      <c r="I32" s="16">
        <f t="shared" si="19"/>
        <v>45053</v>
      </c>
      <c r="J32" s="77"/>
      <c r="K32" s="15">
        <f t="shared" ref="K32:Q32" si="20">K33</f>
        <v>45075</v>
      </c>
      <c r="L32" s="14">
        <f t="shared" si="20"/>
        <v>45076</v>
      </c>
      <c r="M32" s="14">
        <f t="shared" si="20"/>
        <v>45077</v>
      </c>
      <c r="N32" s="14">
        <f t="shared" si="20"/>
        <v>45078</v>
      </c>
      <c r="O32" s="14">
        <f t="shared" si="20"/>
        <v>45079</v>
      </c>
      <c r="P32" s="14">
        <f t="shared" si="20"/>
        <v>45080</v>
      </c>
      <c r="Q32" s="16">
        <f t="shared" si="20"/>
        <v>45081</v>
      </c>
      <c r="R32" s="77"/>
      <c r="S32" s="15">
        <f t="shared" ref="S32:Y32" si="21">S33</f>
        <v>45103</v>
      </c>
      <c r="T32" s="14">
        <f t="shared" si="21"/>
        <v>45104</v>
      </c>
      <c r="U32" s="14">
        <f t="shared" si="21"/>
        <v>45105</v>
      </c>
      <c r="V32" s="14">
        <f t="shared" si="21"/>
        <v>45106</v>
      </c>
      <c r="W32" s="14">
        <f t="shared" si="21"/>
        <v>45107</v>
      </c>
      <c r="X32" s="14">
        <f t="shared" si="21"/>
        <v>45108</v>
      </c>
      <c r="Y32" s="16">
        <f t="shared" si="21"/>
        <v>45109</v>
      </c>
      <c r="Z32" s="77"/>
      <c r="AA32" s="77"/>
      <c r="AB32" s="77"/>
      <c r="AC32" s="77"/>
      <c r="AD32" s="77"/>
      <c r="AE32" s="77"/>
      <c r="AF32" s="77"/>
      <c r="AG32" s="77"/>
      <c r="AH32" s="77"/>
      <c r="AI32" s="81"/>
      <c r="AJ32" s="82">
        <v>4</v>
      </c>
      <c r="AK32" s="83" t="str">
        <f t="shared" si="3"/>
        <v/>
      </c>
      <c r="AL32" s="77"/>
      <c r="AN32" s="85">
        <v>1929</v>
      </c>
    </row>
    <row r="33" spans="2:40" ht="15" customHeight="1" x14ac:dyDescent="0.3">
      <c r="B33" s="73"/>
      <c r="C33" s="12">
        <f>C31+1-WEEKDAY(C31,2)</f>
        <v>45047</v>
      </c>
      <c r="D33" s="40">
        <f t="shared" ref="D33:I38" si="22">C33+1</f>
        <v>45048</v>
      </c>
      <c r="E33" s="11">
        <f t="shared" si="22"/>
        <v>45049</v>
      </c>
      <c r="F33" s="40">
        <f t="shared" si="22"/>
        <v>45050</v>
      </c>
      <c r="G33" s="40">
        <f t="shared" si="22"/>
        <v>45051</v>
      </c>
      <c r="H33" s="11">
        <f t="shared" si="22"/>
        <v>45052</v>
      </c>
      <c r="I33" s="42">
        <f t="shared" si="22"/>
        <v>45053</v>
      </c>
      <c r="J33" s="79">
        <f>WEEKNUM(I33,2)</f>
        <v>19</v>
      </c>
      <c r="K33" s="12">
        <f>K31+1-WEEKDAY(K31,2)</f>
        <v>45075</v>
      </c>
      <c r="L33" s="11">
        <f t="shared" ref="L33:Q38" si="23">K33+1</f>
        <v>45076</v>
      </c>
      <c r="M33" s="11">
        <f t="shared" si="23"/>
        <v>45077</v>
      </c>
      <c r="N33" s="40">
        <f t="shared" si="23"/>
        <v>45078</v>
      </c>
      <c r="O33" s="40">
        <f t="shared" si="23"/>
        <v>45079</v>
      </c>
      <c r="P33" s="11">
        <f t="shared" si="23"/>
        <v>45080</v>
      </c>
      <c r="Q33" s="13">
        <f t="shared" si="23"/>
        <v>45081</v>
      </c>
      <c r="R33" s="79">
        <f>WEEKNUM(Q33,2)</f>
        <v>23</v>
      </c>
      <c r="S33" s="12">
        <f>S31+1-WEEKDAY(S31,2)</f>
        <v>45103</v>
      </c>
      <c r="T33" s="11">
        <f t="shared" ref="T33:Y38" si="24">S33+1</f>
        <v>45104</v>
      </c>
      <c r="U33" s="11">
        <f t="shared" si="24"/>
        <v>45105</v>
      </c>
      <c r="V33" s="11">
        <f t="shared" si="24"/>
        <v>45106</v>
      </c>
      <c r="W33" s="11">
        <f t="shared" si="24"/>
        <v>45107</v>
      </c>
      <c r="X33" s="11">
        <f t="shared" si="24"/>
        <v>45108</v>
      </c>
      <c r="Y33" s="42">
        <f t="shared" si="24"/>
        <v>45109</v>
      </c>
      <c r="Z33" s="79">
        <f>WEEKNUM(Y33,2)</f>
        <v>27</v>
      </c>
      <c r="AA33" s="79"/>
      <c r="AB33" s="79"/>
      <c r="AC33" s="79"/>
      <c r="AD33" s="79"/>
      <c r="AE33" s="79"/>
      <c r="AF33" s="79"/>
      <c r="AG33" s="79"/>
      <c r="AH33" s="79"/>
      <c r="AI33" s="81"/>
      <c r="AJ33" s="82">
        <v>4</v>
      </c>
      <c r="AK33" s="83" t="str">
        <f t="shared" si="3"/>
        <v/>
      </c>
      <c r="AL33" s="79"/>
      <c r="AN33" s="85">
        <v>1930</v>
      </c>
    </row>
    <row r="34" spans="2:40" ht="15" customHeight="1" x14ac:dyDescent="0.3">
      <c r="B34" s="73"/>
      <c r="C34" s="8">
        <f>I33+1</f>
        <v>45054</v>
      </c>
      <c r="D34" s="53">
        <f t="shared" si="22"/>
        <v>45055</v>
      </c>
      <c r="E34" s="6">
        <f t="shared" si="22"/>
        <v>45056</v>
      </c>
      <c r="F34" s="53">
        <f t="shared" si="22"/>
        <v>45057</v>
      </c>
      <c r="G34" s="53">
        <f t="shared" si="22"/>
        <v>45058</v>
      </c>
      <c r="H34" s="26">
        <f t="shared" si="22"/>
        <v>45059</v>
      </c>
      <c r="I34" s="29">
        <f t="shared" si="22"/>
        <v>45060</v>
      </c>
      <c r="J34" s="79">
        <f>J33+1</f>
        <v>20</v>
      </c>
      <c r="K34" s="8">
        <f>Q33+1</f>
        <v>45082</v>
      </c>
      <c r="L34" s="37">
        <f t="shared" si="23"/>
        <v>45083</v>
      </c>
      <c r="M34" s="6">
        <f t="shared" si="23"/>
        <v>45084</v>
      </c>
      <c r="N34" s="37">
        <f t="shared" si="23"/>
        <v>45085</v>
      </c>
      <c r="O34" s="37">
        <f t="shared" si="23"/>
        <v>45086</v>
      </c>
      <c r="P34" s="6">
        <f t="shared" si="23"/>
        <v>45087</v>
      </c>
      <c r="Q34" s="9">
        <f t="shared" si="23"/>
        <v>45088</v>
      </c>
      <c r="R34" s="79">
        <f>R33+1</f>
        <v>24</v>
      </c>
      <c r="S34" s="8">
        <f>Y33+1</f>
        <v>45110</v>
      </c>
      <c r="T34" s="6">
        <f t="shared" si="24"/>
        <v>45111</v>
      </c>
      <c r="U34" s="6">
        <f t="shared" si="24"/>
        <v>45112</v>
      </c>
      <c r="V34" s="6">
        <f t="shared" si="24"/>
        <v>45113</v>
      </c>
      <c r="W34" s="6">
        <f t="shared" si="24"/>
        <v>45114</v>
      </c>
      <c r="X34" s="6">
        <f t="shared" si="24"/>
        <v>45115</v>
      </c>
      <c r="Y34" s="36">
        <f t="shared" si="24"/>
        <v>45116</v>
      </c>
      <c r="Z34" s="79">
        <f>Z33+1</f>
        <v>28</v>
      </c>
      <c r="AA34" s="79"/>
      <c r="AB34" s="79"/>
      <c r="AC34" s="79"/>
      <c r="AD34" s="79"/>
      <c r="AE34" s="79"/>
      <c r="AF34" s="79"/>
      <c r="AG34" s="79"/>
      <c r="AH34" s="79"/>
      <c r="AI34" s="81"/>
      <c r="AJ34" s="82">
        <v>4</v>
      </c>
      <c r="AK34" s="83" t="str">
        <f t="shared" si="3"/>
        <v/>
      </c>
      <c r="AL34" s="79"/>
      <c r="AN34" s="85">
        <v>1931</v>
      </c>
    </row>
    <row r="35" spans="2:40" ht="15" customHeight="1" x14ac:dyDescent="0.3">
      <c r="B35" s="73"/>
      <c r="C35" s="8">
        <f>I34+1</f>
        <v>45061</v>
      </c>
      <c r="D35" s="53">
        <f t="shared" si="22"/>
        <v>45062</v>
      </c>
      <c r="E35" s="6">
        <f t="shared" si="22"/>
        <v>45063</v>
      </c>
      <c r="F35" s="53">
        <f t="shared" si="22"/>
        <v>45064</v>
      </c>
      <c r="G35" s="53">
        <f t="shared" si="22"/>
        <v>45065</v>
      </c>
      <c r="H35" s="6">
        <f t="shared" si="22"/>
        <v>45066</v>
      </c>
      <c r="I35" s="29">
        <f t="shared" si="22"/>
        <v>45067</v>
      </c>
      <c r="J35" s="79">
        <f>J34+1</f>
        <v>21</v>
      </c>
      <c r="K35" s="56">
        <f>Q34+1</f>
        <v>45089</v>
      </c>
      <c r="L35" s="6">
        <f t="shared" si="23"/>
        <v>45090</v>
      </c>
      <c r="M35" s="6">
        <f t="shared" si="23"/>
        <v>45091</v>
      </c>
      <c r="N35" s="6">
        <f t="shared" si="23"/>
        <v>45092</v>
      </c>
      <c r="O35" s="6">
        <f t="shared" si="23"/>
        <v>45093</v>
      </c>
      <c r="P35" s="6">
        <f t="shared" si="23"/>
        <v>45094</v>
      </c>
      <c r="Q35" s="43">
        <f t="shared" si="23"/>
        <v>45095</v>
      </c>
      <c r="R35" s="79">
        <f>R34+1</f>
        <v>25</v>
      </c>
      <c r="S35" s="8">
        <f>Y34+1</f>
        <v>45117</v>
      </c>
      <c r="T35" s="6">
        <f t="shared" si="24"/>
        <v>45118</v>
      </c>
      <c r="U35" s="6">
        <f t="shared" si="24"/>
        <v>45119</v>
      </c>
      <c r="V35" s="6">
        <f t="shared" si="24"/>
        <v>45120</v>
      </c>
      <c r="W35" s="6">
        <f t="shared" si="24"/>
        <v>45121</v>
      </c>
      <c r="X35" s="6">
        <f t="shared" si="24"/>
        <v>45122</v>
      </c>
      <c r="Y35" s="36">
        <f t="shared" si="24"/>
        <v>45123</v>
      </c>
      <c r="Z35" s="79">
        <f>Z34+1</f>
        <v>29</v>
      </c>
      <c r="AA35" s="79"/>
      <c r="AB35" s="79"/>
      <c r="AC35" s="79"/>
      <c r="AD35" s="79"/>
      <c r="AE35" s="79"/>
      <c r="AF35" s="79"/>
      <c r="AG35" s="79"/>
      <c r="AH35" s="79"/>
      <c r="AI35" s="81"/>
      <c r="AJ35" s="82">
        <v>4</v>
      </c>
      <c r="AK35" s="83" t="str">
        <f t="shared" si="3"/>
        <v/>
      </c>
      <c r="AL35" s="79"/>
      <c r="AN35" s="85">
        <v>1932</v>
      </c>
    </row>
    <row r="36" spans="2:40" ht="15" customHeight="1" x14ac:dyDescent="0.3">
      <c r="B36" s="73"/>
      <c r="C36" s="8">
        <f>I35+1</f>
        <v>45068</v>
      </c>
      <c r="D36" s="53">
        <f t="shared" si="22"/>
        <v>45069</v>
      </c>
      <c r="E36" s="6">
        <f t="shared" si="22"/>
        <v>45070</v>
      </c>
      <c r="F36" s="53">
        <f t="shared" si="22"/>
        <v>45071</v>
      </c>
      <c r="G36" s="53">
        <f t="shared" si="22"/>
        <v>45072</v>
      </c>
      <c r="H36" s="6">
        <f t="shared" si="22"/>
        <v>45073</v>
      </c>
      <c r="I36" s="29">
        <f t="shared" si="22"/>
        <v>45074</v>
      </c>
      <c r="J36" s="79">
        <f>J35+1</f>
        <v>22</v>
      </c>
      <c r="K36" s="8">
        <f>Q35+1</f>
        <v>45096</v>
      </c>
      <c r="L36" s="6">
        <f t="shared" si="23"/>
        <v>45097</v>
      </c>
      <c r="M36" s="6">
        <f t="shared" si="23"/>
        <v>45098</v>
      </c>
      <c r="N36" s="6">
        <f t="shared" si="23"/>
        <v>45099</v>
      </c>
      <c r="O36" s="6">
        <f t="shared" si="23"/>
        <v>45100</v>
      </c>
      <c r="P36" s="6">
        <f t="shared" si="23"/>
        <v>45101</v>
      </c>
      <c r="Q36" s="43">
        <f t="shared" si="23"/>
        <v>45102</v>
      </c>
      <c r="R36" s="79">
        <f>R35+1</f>
        <v>26</v>
      </c>
      <c r="S36" s="8">
        <f>Y35+1</f>
        <v>45124</v>
      </c>
      <c r="T36" s="6">
        <f t="shared" si="24"/>
        <v>45125</v>
      </c>
      <c r="U36" s="6">
        <f t="shared" si="24"/>
        <v>45126</v>
      </c>
      <c r="V36" s="6">
        <f t="shared" si="24"/>
        <v>45127</v>
      </c>
      <c r="W36" s="6">
        <f t="shared" si="24"/>
        <v>45128</v>
      </c>
      <c r="X36" s="6">
        <f t="shared" si="24"/>
        <v>45129</v>
      </c>
      <c r="Y36" s="36">
        <f t="shared" si="24"/>
        <v>45130</v>
      </c>
      <c r="Z36" s="79">
        <f>Z35+1</f>
        <v>30</v>
      </c>
      <c r="AA36" s="79"/>
      <c r="AB36" s="79"/>
      <c r="AC36" s="79"/>
      <c r="AD36" s="79"/>
      <c r="AE36" s="79"/>
      <c r="AF36" s="79"/>
      <c r="AG36" s="79"/>
      <c r="AH36" s="79"/>
      <c r="AI36" s="81"/>
      <c r="AJ36" s="82">
        <v>4</v>
      </c>
      <c r="AK36" s="83" t="str">
        <f t="shared" si="3"/>
        <v/>
      </c>
      <c r="AL36" s="79"/>
      <c r="AN36" s="85">
        <v>1933</v>
      </c>
    </row>
    <row r="37" spans="2:40" ht="15" customHeight="1" x14ac:dyDescent="0.3">
      <c r="B37" s="73"/>
      <c r="C37" s="8">
        <f>I36+1</f>
        <v>45075</v>
      </c>
      <c r="D37" s="53">
        <f t="shared" si="22"/>
        <v>45076</v>
      </c>
      <c r="E37" s="6">
        <f t="shared" si="22"/>
        <v>45077</v>
      </c>
      <c r="F37" s="53">
        <f t="shared" si="22"/>
        <v>45078</v>
      </c>
      <c r="G37" s="53">
        <f t="shared" si="22"/>
        <v>45079</v>
      </c>
      <c r="H37" s="6">
        <f t="shared" si="22"/>
        <v>45080</v>
      </c>
      <c r="I37" s="35">
        <f t="shared" si="22"/>
        <v>45081</v>
      </c>
      <c r="J37" s="79">
        <f>J36+1</f>
        <v>23</v>
      </c>
      <c r="K37" s="8">
        <f>Q36+1</f>
        <v>45103</v>
      </c>
      <c r="L37" s="6">
        <f t="shared" si="23"/>
        <v>45104</v>
      </c>
      <c r="M37" s="6">
        <f t="shared" si="23"/>
        <v>45105</v>
      </c>
      <c r="N37" s="6">
        <f t="shared" si="23"/>
        <v>45106</v>
      </c>
      <c r="O37" s="6">
        <f t="shared" si="23"/>
        <v>45107</v>
      </c>
      <c r="P37" s="6">
        <f t="shared" si="23"/>
        <v>45108</v>
      </c>
      <c r="Q37" s="7">
        <f t="shared" si="23"/>
        <v>45109</v>
      </c>
      <c r="R37" s="79">
        <f>R36+1</f>
        <v>27</v>
      </c>
      <c r="S37" s="25">
        <f>Y36+1</f>
        <v>45131</v>
      </c>
      <c r="T37" s="6">
        <f t="shared" si="24"/>
        <v>45132</v>
      </c>
      <c r="U37" s="6">
        <f t="shared" si="24"/>
        <v>45133</v>
      </c>
      <c r="V37" s="6">
        <f t="shared" si="24"/>
        <v>45134</v>
      </c>
      <c r="W37" s="6">
        <f t="shared" si="24"/>
        <v>45135</v>
      </c>
      <c r="X37" s="6">
        <f t="shared" si="24"/>
        <v>45136</v>
      </c>
      <c r="Y37" s="35">
        <f t="shared" si="24"/>
        <v>45137</v>
      </c>
      <c r="Z37" s="79">
        <f>Z36+1</f>
        <v>31</v>
      </c>
      <c r="AA37" s="79"/>
      <c r="AB37" s="79"/>
      <c r="AC37" s="79"/>
      <c r="AD37" s="79"/>
      <c r="AE37" s="79"/>
      <c r="AF37" s="79"/>
      <c r="AG37" s="79"/>
      <c r="AH37" s="79"/>
      <c r="AI37" s="81"/>
      <c r="AJ37" s="82">
        <v>4</v>
      </c>
      <c r="AK37" s="83" t="str">
        <f t="shared" si="3"/>
        <v/>
      </c>
      <c r="AL37" s="79"/>
      <c r="AN37" s="85">
        <v>1934</v>
      </c>
    </row>
    <row r="38" spans="2:40" ht="15" customHeight="1" thickBot="1" x14ac:dyDescent="0.35">
      <c r="B38" s="73"/>
      <c r="C38" s="4">
        <f>I37+1</f>
        <v>45082</v>
      </c>
      <c r="D38" s="54">
        <f t="shared" si="22"/>
        <v>45083</v>
      </c>
      <c r="E38" s="3">
        <f t="shared" si="22"/>
        <v>45084</v>
      </c>
      <c r="F38" s="3">
        <f t="shared" si="22"/>
        <v>45085</v>
      </c>
      <c r="G38" s="3">
        <f t="shared" si="22"/>
        <v>45086</v>
      </c>
      <c r="H38" s="3">
        <f t="shared" si="22"/>
        <v>45087</v>
      </c>
      <c r="I38" s="30">
        <f t="shared" si="22"/>
        <v>45088</v>
      </c>
      <c r="J38" s="79">
        <f>J37+1</f>
        <v>24</v>
      </c>
      <c r="K38" s="4">
        <f>Q37+1</f>
        <v>45110</v>
      </c>
      <c r="L38" s="3">
        <f t="shared" si="23"/>
        <v>45111</v>
      </c>
      <c r="M38" s="3">
        <f t="shared" si="23"/>
        <v>45112</v>
      </c>
      <c r="N38" s="3">
        <f t="shared" si="23"/>
        <v>45113</v>
      </c>
      <c r="O38" s="3">
        <f t="shared" si="23"/>
        <v>45114</v>
      </c>
      <c r="P38" s="3">
        <f t="shared" si="23"/>
        <v>45115</v>
      </c>
      <c r="Q38" s="5">
        <f t="shared" si="23"/>
        <v>45116</v>
      </c>
      <c r="R38" s="79">
        <f>R37+1</f>
        <v>28</v>
      </c>
      <c r="S38" s="4">
        <f>Y37+1</f>
        <v>45138</v>
      </c>
      <c r="T38" s="3">
        <f t="shared" si="24"/>
        <v>45139</v>
      </c>
      <c r="U38" s="3">
        <f t="shared" si="24"/>
        <v>45140</v>
      </c>
      <c r="V38" s="3">
        <f t="shared" si="24"/>
        <v>45141</v>
      </c>
      <c r="W38" s="3">
        <f t="shared" si="24"/>
        <v>45142</v>
      </c>
      <c r="X38" s="3">
        <f t="shared" si="24"/>
        <v>45143</v>
      </c>
      <c r="Y38" s="30">
        <f t="shared" si="24"/>
        <v>45144</v>
      </c>
      <c r="Z38" s="79">
        <f>Z37+1</f>
        <v>32</v>
      </c>
      <c r="AA38" s="79"/>
      <c r="AB38" s="79"/>
      <c r="AC38" s="79"/>
      <c r="AD38" s="79"/>
      <c r="AE38" s="79"/>
      <c r="AF38" s="79"/>
      <c r="AG38" s="79"/>
      <c r="AH38" s="79"/>
      <c r="AI38" s="122"/>
      <c r="AJ38" s="123">
        <v>4</v>
      </c>
      <c r="AK38" s="124"/>
      <c r="AL38" s="79"/>
      <c r="AN38" s="85">
        <v>1935</v>
      </c>
    </row>
    <row r="39" spans="2:40" s="67" customFormat="1" ht="15" customHeight="1" thickBot="1" x14ac:dyDescent="0.35">
      <c r="AI39" s="68"/>
      <c r="AJ39" s="69"/>
      <c r="AK39" s="70"/>
      <c r="AN39" s="85">
        <v>1936</v>
      </c>
    </row>
    <row r="40" spans="2:40" s="67" customFormat="1" ht="15" customHeight="1" x14ac:dyDescent="0.3">
      <c r="AI40" s="68"/>
      <c r="AJ40" s="86">
        <v>7</v>
      </c>
      <c r="AK40" s="87" t="s">
        <v>9</v>
      </c>
      <c r="AN40" s="85">
        <v>1937</v>
      </c>
    </row>
    <row r="41" spans="2:40" s="67" customFormat="1" ht="15" customHeight="1" x14ac:dyDescent="0.3">
      <c r="C41" s="88"/>
      <c r="D41" s="88"/>
      <c r="AI41" s="68"/>
      <c r="AJ41" s="82">
        <v>3</v>
      </c>
      <c r="AK41" s="87"/>
      <c r="AN41" s="85">
        <v>1938</v>
      </c>
    </row>
    <row r="42" spans="2:40" s="67" customFormat="1" ht="15" customHeight="1" x14ac:dyDescent="0.3">
      <c r="C42" s="89"/>
      <c r="D42" s="89"/>
      <c r="AI42" s="68"/>
      <c r="AJ42" s="90">
        <v>4</v>
      </c>
      <c r="AK42" s="87"/>
      <c r="AN42" s="85">
        <v>1939</v>
      </c>
    </row>
    <row r="43" spans="2:40" s="67" customFormat="1" ht="15" customHeight="1" thickBot="1" x14ac:dyDescent="0.35">
      <c r="AI43" s="68"/>
      <c r="AJ43" s="91">
        <v>8</v>
      </c>
      <c r="AK43" s="87" t="s">
        <v>8</v>
      </c>
      <c r="AN43" s="85">
        <v>1940</v>
      </c>
    </row>
    <row r="44" spans="2:40" s="67" customFormat="1" ht="15" customHeight="1" x14ac:dyDescent="0.3">
      <c r="AI44" s="68"/>
      <c r="AJ44" s="69"/>
      <c r="AK44" s="70"/>
      <c r="AN44" s="85">
        <v>1941</v>
      </c>
    </row>
    <row r="45" spans="2:40" s="67" customFormat="1" ht="15" customHeight="1" x14ac:dyDescent="0.3">
      <c r="AI45" s="68"/>
      <c r="AJ45" s="69"/>
      <c r="AK45" s="70"/>
      <c r="AN45" s="85">
        <v>1942</v>
      </c>
    </row>
    <row r="46" spans="2:40" s="67" customFormat="1" ht="15" customHeight="1" x14ac:dyDescent="0.3">
      <c r="AI46" s="68"/>
      <c r="AJ46" s="69"/>
      <c r="AK46" s="70"/>
      <c r="AN46" s="85">
        <v>1943</v>
      </c>
    </row>
    <row r="47" spans="2:40" s="67" customFormat="1" ht="15" customHeight="1" x14ac:dyDescent="0.3">
      <c r="AI47" s="68"/>
      <c r="AJ47" s="69"/>
      <c r="AK47" s="70"/>
      <c r="AN47" s="85">
        <v>1944</v>
      </c>
    </row>
    <row r="48" spans="2:40" s="67" customFormat="1" ht="15" customHeight="1" x14ac:dyDescent="0.3">
      <c r="AI48" s="68"/>
      <c r="AJ48" s="69"/>
      <c r="AK48" s="70"/>
      <c r="AN48" s="85">
        <v>1945</v>
      </c>
    </row>
    <row r="49" spans="35:40" s="67" customFormat="1" ht="15" customHeight="1" x14ac:dyDescent="0.3">
      <c r="AI49" s="68"/>
      <c r="AJ49" s="69"/>
      <c r="AK49" s="70"/>
      <c r="AN49" s="85">
        <v>1946</v>
      </c>
    </row>
    <row r="50" spans="35:40" s="67" customFormat="1" ht="15" customHeight="1" x14ac:dyDescent="0.3">
      <c r="AI50" s="68"/>
      <c r="AJ50" s="69"/>
      <c r="AK50" s="70"/>
      <c r="AN50" s="85">
        <v>1947</v>
      </c>
    </row>
    <row r="51" spans="35:40" s="67" customFormat="1" ht="15" customHeight="1" x14ac:dyDescent="0.3">
      <c r="AI51" s="68"/>
      <c r="AJ51" s="69"/>
      <c r="AK51" s="70"/>
      <c r="AN51" s="85">
        <v>1948</v>
      </c>
    </row>
    <row r="52" spans="35:40" s="67" customFormat="1" ht="15" customHeight="1" x14ac:dyDescent="0.3">
      <c r="AI52" s="68"/>
      <c r="AJ52" s="69"/>
      <c r="AK52" s="70"/>
      <c r="AN52" s="85">
        <v>1949</v>
      </c>
    </row>
    <row r="53" spans="35:40" s="67" customFormat="1" ht="15" customHeight="1" x14ac:dyDescent="0.3">
      <c r="AI53" s="68"/>
      <c r="AJ53" s="69"/>
      <c r="AK53" s="70"/>
      <c r="AN53" s="85">
        <v>1950</v>
      </c>
    </row>
    <row r="54" spans="35:40" s="67" customFormat="1" ht="15" customHeight="1" x14ac:dyDescent="0.3">
      <c r="AI54" s="68"/>
      <c r="AJ54" s="69"/>
      <c r="AK54" s="70"/>
      <c r="AN54" s="85">
        <v>1951</v>
      </c>
    </row>
    <row r="55" spans="35:40" s="67" customFormat="1" ht="15" customHeight="1" x14ac:dyDescent="0.3">
      <c r="AI55" s="68"/>
      <c r="AJ55" s="69"/>
      <c r="AK55" s="70"/>
      <c r="AN55" s="85">
        <v>1952</v>
      </c>
    </row>
    <row r="56" spans="35:40" s="67" customFormat="1" ht="15" customHeight="1" x14ac:dyDescent="0.3">
      <c r="AI56" s="68"/>
      <c r="AJ56" s="69"/>
      <c r="AK56" s="70"/>
      <c r="AN56" s="85">
        <v>1953</v>
      </c>
    </row>
    <row r="57" spans="35:40" s="67" customFormat="1" ht="15" customHeight="1" x14ac:dyDescent="0.3">
      <c r="AI57" s="68"/>
      <c r="AJ57" s="69"/>
      <c r="AK57" s="70"/>
      <c r="AN57" s="85">
        <v>1954</v>
      </c>
    </row>
    <row r="58" spans="35:40" s="67" customFormat="1" ht="15" customHeight="1" x14ac:dyDescent="0.3">
      <c r="AI58" s="68"/>
      <c r="AJ58" s="69"/>
      <c r="AK58" s="70"/>
      <c r="AN58" s="85">
        <v>1955</v>
      </c>
    </row>
    <row r="59" spans="35:40" s="67" customFormat="1" ht="15" customHeight="1" x14ac:dyDescent="0.3">
      <c r="AI59" s="68"/>
      <c r="AJ59" s="69"/>
      <c r="AK59" s="70"/>
      <c r="AN59" s="85">
        <v>1956</v>
      </c>
    </row>
    <row r="60" spans="35:40" s="67" customFormat="1" ht="15" customHeight="1" x14ac:dyDescent="0.3">
      <c r="AI60" s="68"/>
      <c r="AJ60" s="69"/>
      <c r="AK60" s="70"/>
      <c r="AN60" s="85">
        <v>1957</v>
      </c>
    </row>
    <row r="61" spans="35:40" s="67" customFormat="1" ht="15" customHeight="1" x14ac:dyDescent="0.3">
      <c r="AI61" s="68"/>
      <c r="AJ61" s="69"/>
      <c r="AK61" s="70"/>
      <c r="AN61" s="85">
        <v>1958</v>
      </c>
    </row>
    <row r="62" spans="35:40" s="67" customFormat="1" ht="15" customHeight="1" x14ac:dyDescent="0.3">
      <c r="AI62" s="68"/>
      <c r="AJ62" s="69"/>
      <c r="AK62" s="70"/>
      <c r="AN62" s="85">
        <v>1959</v>
      </c>
    </row>
    <row r="63" spans="35:40" s="67" customFormat="1" ht="15" customHeight="1" x14ac:dyDescent="0.3">
      <c r="AI63" s="68"/>
      <c r="AJ63" s="69"/>
      <c r="AK63" s="70"/>
      <c r="AN63" s="85">
        <v>1960</v>
      </c>
    </row>
    <row r="64" spans="35:40" s="67" customFormat="1" ht="15" customHeight="1" x14ac:dyDescent="0.3">
      <c r="AI64" s="68"/>
      <c r="AJ64" s="69"/>
      <c r="AK64" s="70"/>
      <c r="AN64" s="85">
        <v>1961</v>
      </c>
    </row>
    <row r="65" spans="29:40" s="67" customFormat="1" ht="15" customHeight="1" x14ac:dyDescent="0.3">
      <c r="AI65" s="68"/>
      <c r="AJ65" s="69"/>
      <c r="AK65" s="70"/>
      <c r="AN65" s="85">
        <v>1962</v>
      </c>
    </row>
    <row r="66" spans="29:40" s="67" customFormat="1" ht="15" customHeight="1" x14ac:dyDescent="0.3">
      <c r="AI66" s="68"/>
      <c r="AJ66" s="69"/>
      <c r="AK66" s="70"/>
      <c r="AN66" s="85">
        <v>1963</v>
      </c>
    </row>
    <row r="67" spans="29:40" s="67" customFormat="1" ht="15" customHeight="1" x14ac:dyDescent="0.3">
      <c r="AI67" s="68"/>
      <c r="AJ67" s="69"/>
      <c r="AK67" s="70"/>
      <c r="AN67" s="85">
        <v>1964</v>
      </c>
    </row>
    <row r="68" spans="29:40" s="67" customFormat="1" ht="15" customHeight="1" x14ac:dyDescent="0.3">
      <c r="AI68" s="68"/>
      <c r="AJ68" s="69"/>
      <c r="AK68" s="70"/>
      <c r="AN68" s="85">
        <v>1965</v>
      </c>
    </row>
    <row r="69" spans="29:40" s="67" customFormat="1" ht="15" customHeight="1" x14ac:dyDescent="0.3">
      <c r="AI69" s="68"/>
      <c r="AJ69" s="69"/>
      <c r="AK69" s="70"/>
      <c r="AN69" s="85">
        <v>1966</v>
      </c>
    </row>
    <row r="70" spans="29:40" s="67" customFormat="1" ht="15" customHeight="1" x14ac:dyDescent="0.3">
      <c r="AI70" s="68"/>
      <c r="AJ70" s="69"/>
      <c r="AK70" s="70"/>
      <c r="AN70" s="85">
        <v>1967</v>
      </c>
    </row>
    <row r="71" spans="29:40" s="67" customFormat="1" ht="15" customHeight="1" x14ac:dyDescent="0.3">
      <c r="AI71" s="68"/>
      <c r="AJ71" s="69"/>
      <c r="AK71" s="70"/>
      <c r="AN71" s="85">
        <v>1968</v>
      </c>
    </row>
    <row r="72" spans="29:40" s="67" customFormat="1" ht="15" customHeight="1" x14ac:dyDescent="0.3">
      <c r="AI72" s="68"/>
      <c r="AJ72" s="69"/>
      <c r="AK72" s="70"/>
      <c r="AN72" s="85">
        <v>1969</v>
      </c>
    </row>
    <row r="73" spans="29:40" s="67" customFormat="1" ht="15" customHeight="1" x14ac:dyDescent="0.3">
      <c r="AI73" s="68"/>
      <c r="AJ73" s="69"/>
      <c r="AK73" s="70"/>
      <c r="AN73" s="85">
        <v>1970</v>
      </c>
    </row>
    <row r="74" spans="29:40" s="67" customFormat="1" ht="15" customHeight="1" x14ac:dyDescent="0.3">
      <c r="AI74" s="68"/>
      <c r="AJ74" s="69"/>
      <c r="AK74" s="70"/>
      <c r="AN74" s="85">
        <v>1971</v>
      </c>
    </row>
    <row r="75" spans="29:40" s="67" customFormat="1" ht="15" customHeight="1" x14ac:dyDescent="0.3">
      <c r="AI75" s="68"/>
      <c r="AJ75" s="69"/>
      <c r="AK75" s="70"/>
      <c r="AN75" s="85">
        <v>1972</v>
      </c>
    </row>
    <row r="76" spans="29:40" s="67" customFormat="1" ht="15" customHeight="1" x14ac:dyDescent="0.3">
      <c r="AI76" s="68"/>
      <c r="AJ76" s="69"/>
      <c r="AK76" s="70"/>
      <c r="AN76" s="85">
        <v>1973</v>
      </c>
    </row>
    <row r="77" spans="29:40" s="67" customFormat="1" ht="15" customHeight="1" x14ac:dyDescent="0.3">
      <c r="AI77" s="68"/>
      <c r="AJ77" s="69"/>
      <c r="AK77" s="70"/>
      <c r="AN77" s="85">
        <v>1974</v>
      </c>
    </row>
    <row r="78" spans="29:40" ht="15" customHeight="1" x14ac:dyDescent="0.3">
      <c r="AC78" s="67"/>
      <c r="AD78" s="67"/>
      <c r="AN78" s="85">
        <v>1975</v>
      </c>
    </row>
    <row r="79" spans="29:40" ht="15" customHeight="1" x14ac:dyDescent="0.3">
      <c r="AC79" s="67"/>
      <c r="AD79" s="67"/>
      <c r="AN79" s="85">
        <v>1976</v>
      </c>
    </row>
    <row r="80" spans="29:40" ht="15" customHeight="1" x14ac:dyDescent="0.3">
      <c r="AC80" s="67"/>
      <c r="AD80" s="67"/>
      <c r="AN80" s="85">
        <v>1977</v>
      </c>
    </row>
    <row r="81" spans="29:40" ht="15" customHeight="1" x14ac:dyDescent="0.3">
      <c r="AC81" s="67"/>
      <c r="AD81" s="67"/>
      <c r="AN81" s="85">
        <v>1978</v>
      </c>
    </row>
    <row r="82" spans="29:40" ht="15" customHeight="1" x14ac:dyDescent="0.3">
      <c r="AC82" s="67"/>
      <c r="AD82" s="67"/>
      <c r="AN82" s="85">
        <v>1979</v>
      </c>
    </row>
    <row r="83" spans="29:40" ht="15" customHeight="1" x14ac:dyDescent="0.3">
      <c r="AC83" s="67"/>
      <c r="AD83" s="67"/>
      <c r="AN83" s="85">
        <v>1980</v>
      </c>
    </row>
    <row r="84" spans="29:40" ht="15" customHeight="1" x14ac:dyDescent="0.3">
      <c r="AC84" s="67"/>
      <c r="AD84" s="67"/>
      <c r="AN84" s="85">
        <v>1981</v>
      </c>
    </row>
    <row r="85" spans="29:40" ht="15" customHeight="1" x14ac:dyDescent="0.3">
      <c r="AC85" s="67"/>
      <c r="AD85" s="67"/>
      <c r="AN85" s="85">
        <v>1982</v>
      </c>
    </row>
    <row r="86" spans="29:40" ht="15" customHeight="1" x14ac:dyDescent="0.3">
      <c r="AC86" s="67"/>
      <c r="AD86" s="67"/>
      <c r="AN86" s="85">
        <v>1983</v>
      </c>
    </row>
    <row r="87" spans="29:40" ht="15" customHeight="1" x14ac:dyDescent="0.3">
      <c r="AC87" s="67"/>
      <c r="AD87" s="67"/>
      <c r="AN87" s="85">
        <v>1984</v>
      </c>
    </row>
    <row r="88" spans="29:40" ht="15" customHeight="1" x14ac:dyDescent="0.3">
      <c r="AC88" s="67"/>
      <c r="AD88" s="67"/>
      <c r="AN88" s="85">
        <v>1985</v>
      </c>
    </row>
    <row r="89" spans="29:40" ht="15" customHeight="1" x14ac:dyDescent="0.3">
      <c r="AC89" s="67"/>
      <c r="AD89" s="67"/>
      <c r="AN89" s="85">
        <v>1986</v>
      </c>
    </row>
    <row r="90" spans="29:40" ht="15" customHeight="1" x14ac:dyDescent="0.3">
      <c r="AC90" s="67"/>
      <c r="AD90" s="67"/>
      <c r="AN90" s="85">
        <v>1987</v>
      </c>
    </row>
    <row r="91" spans="29:40" ht="15" customHeight="1" x14ac:dyDescent="0.3">
      <c r="AC91" s="67"/>
      <c r="AD91" s="67"/>
      <c r="AN91" s="85">
        <v>1988</v>
      </c>
    </row>
    <row r="92" spans="29:40" ht="15" customHeight="1" x14ac:dyDescent="0.3">
      <c r="AC92" s="67"/>
      <c r="AD92" s="67"/>
      <c r="AN92" s="85">
        <v>1989</v>
      </c>
    </row>
    <row r="93" spans="29:40" ht="15" customHeight="1" x14ac:dyDescent="0.3">
      <c r="AC93" s="67"/>
      <c r="AD93" s="67"/>
      <c r="AN93" s="85">
        <v>1990</v>
      </c>
    </row>
    <row r="94" spans="29:40" ht="15" customHeight="1" x14ac:dyDescent="0.3">
      <c r="AC94" s="67"/>
      <c r="AD94" s="67"/>
      <c r="AN94" s="85">
        <v>1991</v>
      </c>
    </row>
    <row r="95" spans="29:40" ht="15" customHeight="1" x14ac:dyDescent="0.3">
      <c r="AC95" s="67"/>
      <c r="AD95" s="67"/>
      <c r="AN95" s="85">
        <v>1992</v>
      </c>
    </row>
    <row r="96" spans="29:40" ht="15" customHeight="1" x14ac:dyDescent="0.3">
      <c r="AC96" s="67"/>
      <c r="AD96" s="67"/>
      <c r="AN96" s="85">
        <v>1993</v>
      </c>
    </row>
    <row r="97" spans="29:40" ht="15" customHeight="1" x14ac:dyDescent="0.3">
      <c r="AC97" s="67"/>
      <c r="AD97" s="67"/>
      <c r="AN97" s="85">
        <v>1994</v>
      </c>
    </row>
    <row r="98" spans="29:40" ht="15" customHeight="1" x14ac:dyDescent="0.3">
      <c r="AC98" s="67"/>
      <c r="AD98" s="67"/>
      <c r="AN98" s="85">
        <v>1995</v>
      </c>
    </row>
    <row r="99" spans="29:40" ht="15" customHeight="1" x14ac:dyDescent="0.3">
      <c r="AC99" s="67"/>
      <c r="AD99" s="67"/>
      <c r="AN99" s="85">
        <v>1996</v>
      </c>
    </row>
    <row r="100" spans="29:40" ht="15" customHeight="1" x14ac:dyDescent="0.3">
      <c r="AC100" s="67"/>
      <c r="AD100" s="67"/>
      <c r="AN100" s="85">
        <v>1997</v>
      </c>
    </row>
    <row r="101" spans="29:40" ht="15" customHeight="1" x14ac:dyDescent="0.3">
      <c r="AC101" s="67"/>
      <c r="AD101" s="67"/>
      <c r="AN101" s="85">
        <v>1998</v>
      </c>
    </row>
    <row r="102" spans="29:40" ht="15" customHeight="1" x14ac:dyDescent="0.3">
      <c r="AC102" s="67"/>
      <c r="AD102" s="67"/>
      <c r="AN102" s="85">
        <v>1999</v>
      </c>
    </row>
    <row r="103" spans="29:40" ht="15" customHeight="1" x14ac:dyDescent="0.3">
      <c r="AC103" s="67"/>
      <c r="AD103" s="67"/>
      <c r="AN103" s="85">
        <v>2000</v>
      </c>
    </row>
    <row r="104" spans="29:40" ht="15" customHeight="1" x14ac:dyDescent="0.3">
      <c r="AC104" s="67"/>
      <c r="AD104" s="67"/>
      <c r="AN104" s="85">
        <v>2001</v>
      </c>
    </row>
    <row r="105" spans="29:40" ht="15" customHeight="1" x14ac:dyDescent="0.3">
      <c r="AC105" s="67"/>
      <c r="AD105" s="67"/>
      <c r="AN105" s="85">
        <v>2002</v>
      </c>
    </row>
    <row r="106" spans="29:40" ht="15" customHeight="1" x14ac:dyDescent="0.3">
      <c r="AC106" s="67"/>
      <c r="AD106" s="67"/>
      <c r="AN106" s="85">
        <v>2003</v>
      </c>
    </row>
    <row r="107" spans="29:40" ht="15" customHeight="1" x14ac:dyDescent="0.3">
      <c r="AC107" s="67"/>
      <c r="AD107" s="67"/>
      <c r="AN107" s="85">
        <v>2004</v>
      </c>
    </row>
    <row r="108" spans="29:40" ht="15" customHeight="1" x14ac:dyDescent="0.3">
      <c r="AC108" s="67"/>
      <c r="AD108" s="67"/>
      <c r="AN108" s="85">
        <v>2005</v>
      </c>
    </row>
    <row r="109" spans="29:40" ht="15" customHeight="1" x14ac:dyDescent="0.3">
      <c r="AC109" s="67"/>
      <c r="AD109" s="67"/>
      <c r="AN109" s="85">
        <v>2006</v>
      </c>
    </row>
    <row r="110" spans="29:40" ht="15" customHeight="1" x14ac:dyDescent="0.3">
      <c r="AC110" s="67"/>
      <c r="AD110" s="67"/>
      <c r="AN110" s="85">
        <v>2007</v>
      </c>
    </row>
    <row r="111" spans="29:40" ht="15" customHeight="1" x14ac:dyDescent="0.3">
      <c r="AC111" s="67"/>
      <c r="AD111" s="67"/>
      <c r="AN111" s="85">
        <v>2008</v>
      </c>
    </row>
    <row r="112" spans="29:40" ht="15" customHeight="1" x14ac:dyDescent="0.3">
      <c r="AC112" s="67"/>
      <c r="AD112" s="67"/>
      <c r="AN112" s="85">
        <v>2009</v>
      </c>
    </row>
    <row r="113" spans="29:40" ht="15" customHeight="1" x14ac:dyDescent="0.3">
      <c r="AC113" s="67"/>
      <c r="AD113" s="67"/>
      <c r="AN113" s="85">
        <v>2010</v>
      </c>
    </row>
    <row r="114" spans="29:40" ht="15" customHeight="1" x14ac:dyDescent="0.3">
      <c r="AN114" s="85">
        <v>2011</v>
      </c>
    </row>
    <row r="115" spans="29:40" ht="15" customHeight="1" x14ac:dyDescent="0.3">
      <c r="AN115" s="85">
        <v>2012</v>
      </c>
    </row>
    <row r="116" spans="29:40" ht="15" customHeight="1" x14ac:dyDescent="0.3">
      <c r="AN116" s="85">
        <v>2013</v>
      </c>
    </row>
    <row r="117" spans="29:40" ht="15" customHeight="1" x14ac:dyDescent="0.3">
      <c r="AN117" s="85">
        <v>2014</v>
      </c>
    </row>
    <row r="118" spans="29:40" ht="15" customHeight="1" x14ac:dyDescent="0.3">
      <c r="AN118" s="85">
        <v>2015</v>
      </c>
    </row>
    <row r="119" spans="29:40" ht="15" customHeight="1" x14ac:dyDescent="0.3">
      <c r="AN119" s="85">
        <v>2016</v>
      </c>
    </row>
    <row r="120" spans="29:40" ht="15" customHeight="1" x14ac:dyDescent="0.3">
      <c r="AN120" s="85">
        <v>2017</v>
      </c>
    </row>
    <row r="121" spans="29:40" ht="15" customHeight="1" x14ac:dyDescent="0.3">
      <c r="AN121" s="85">
        <v>2018</v>
      </c>
    </row>
    <row r="122" spans="29:40" ht="15" customHeight="1" x14ac:dyDescent="0.3">
      <c r="AN122" s="85">
        <v>2019</v>
      </c>
    </row>
    <row r="123" spans="29:40" ht="15" customHeight="1" x14ac:dyDescent="0.3">
      <c r="AN123" s="85">
        <v>2020</v>
      </c>
    </row>
    <row r="124" spans="29:40" ht="15" customHeight="1" x14ac:dyDescent="0.3">
      <c r="AN124" s="85">
        <v>2021</v>
      </c>
    </row>
    <row r="125" spans="29:40" ht="15" customHeight="1" x14ac:dyDescent="0.3">
      <c r="AN125" s="85">
        <v>2022</v>
      </c>
    </row>
    <row r="126" spans="29:40" ht="15" customHeight="1" x14ac:dyDescent="0.3">
      <c r="AN126" s="85">
        <v>2023</v>
      </c>
    </row>
    <row r="127" spans="29:40" ht="15" customHeight="1" x14ac:dyDescent="0.3">
      <c r="AN127" s="85">
        <v>2024</v>
      </c>
    </row>
    <row r="128" spans="29:40" ht="15" customHeight="1" x14ac:dyDescent="0.3">
      <c r="AN128" s="85">
        <v>2025</v>
      </c>
    </row>
    <row r="129" spans="40:40" ht="15" customHeight="1" x14ac:dyDescent="0.3">
      <c r="AN129" s="85">
        <v>2026</v>
      </c>
    </row>
    <row r="130" spans="40:40" ht="15" customHeight="1" x14ac:dyDescent="0.3">
      <c r="AN130" s="85">
        <v>2027</v>
      </c>
    </row>
    <row r="131" spans="40:40" ht="15" customHeight="1" x14ac:dyDescent="0.3">
      <c r="AN131" s="85">
        <v>2028</v>
      </c>
    </row>
    <row r="132" spans="40:40" ht="15" customHeight="1" x14ac:dyDescent="0.3">
      <c r="AN132" s="85">
        <v>2029</v>
      </c>
    </row>
    <row r="133" spans="40:40" ht="15" customHeight="1" x14ac:dyDescent="0.3">
      <c r="AN133" s="85">
        <v>2030</v>
      </c>
    </row>
    <row r="134" spans="40:40" ht="15" customHeight="1" x14ac:dyDescent="0.3">
      <c r="AN134" s="85">
        <v>2031</v>
      </c>
    </row>
    <row r="135" spans="40:40" ht="15" customHeight="1" x14ac:dyDescent="0.3">
      <c r="AN135" s="85">
        <v>2032</v>
      </c>
    </row>
    <row r="136" spans="40:40" ht="15" customHeight="1" x14ac:dyDescent="0.3">
      <c r="AN136" s="85">
        <v>2033</v>
      </c>
    </row>
    <row r="137" spans="40:40" ht="15" customHeight="1" x14ac:dyDescent="0.3">
      <c r="AN137" s="85">
        <v>2034</v>
      </c>
    </row>
    <row r="138" spans="40:40" ht="15" customHeight="1" x14ac:dyDescent="0.3">
      <c r="AN138" s="85">
        <v>2035</v>
      </c>
    </row>
    <row r="139" spans="40:40" ht="15" customHeight="1" x14ac:dyDescent="0.3">
      <c r="AN139" s="85">
        <v>2036</v>
      </c>
    </row>
    <row r="140" spans="40:40" ht="15" customHeight="1" x14ac:dyDescent="0.3">
      <c r="AN140" s="85">
        <v>2037</v>
      </c>
    </row>
    <row r="141" spans="40:40" ht="15" customHeight="1" x14ac:dyDescent="0.3">
      <c r="AN141" s="85">
        <v>2038</v>
      </c>
    </row>
    <row r="142" spans="40:40" ht="15" customHeight="1" x14ac:dyDescent="0.3">
      <c r="AN142" s="85">
        <v>2039</v>
      </c>
    </row>
    <row r="143" spans="40:40" ht="15" customHeight="1" x14ac:dyDescent="0.3">
      <c r="AN143" s="85">
        <v>2040</v>
      </c>
    </row>
    <row r="144" spans="40:40" ht="15" customHeight="1" x14ac:dyDescent="0.3">
      <c r="AN144" s="85">
        <v>2041</v>
      </c>
    </row>
    <row r="145" spans="40:40" ht="15" customHeight="1" x14ac:dyDescent="0.3">
      <c r="AN145" s="85">
        <v>2042</v>
      </c>
    </row>
    <row r="146" spans="40:40" ht="15" customHeight="1" x14ac:dyDescent="0.3">
      <c r="AN146" s="85">
        <v>2043</v>
      </c>
    </row>
    <row r="147" spans="40:40" ht="15" customHeight="1" x14ac:dyDescent="0.3">
      <c r="AN147" s="85">
        <v>2044</v>
      </c>
    </row>
    <row r="148" spans="40:40" ht="15" customHeight="1" x14ac:dyDescent="0.3">
      <c r="AN148" s="85">
        <v>2045</v>
      </c>
    </row>
    <row r="149" spans="40:40" ht="15" customHeight="1" x14ac:dyDescent="0.3">
      <c r="AN149" s="85">
        <v>2046</v>
      </c>
    </row>
    <row r="150" spans="40:40" ht="15" customHeight="1" x14ac:dyDescent="0.3">
      <c r="AN150" s="85">
        <v>2047</v>
      </c>
    </row>
    <row r="151" spans="40:40" ht="15" customHeight="1" x14ac:dyDescent="0.3">
      <c r="AN151" s="85">
        <v>2048</v>
      </c>
    </row>
    <row r="152" spans="40:40" ht="15" customHeight="1" x14ac:dyDescent="0.3">
      <c r="AN152" s="85">
        <v>2049</v>
      </c>
    </row>
    <row r="153" spans="40:40" ht="15" customHeight="1" x14ac:dyDescent="0.3">
      <c r="AN153" s="85">
        <v>2050</v>
      </c>
    </row>
    <row r="154" spans="40:40" ht="15" customHeight="1" x14ac:dyDescent="0.3">
      <c r="AN154" s="85">
        <v>2051</v>
      </c>
    </row>
    <row r="155" spans="40:40" ht="15" customHeight="1" x14ac:dyDescent="0.3">
      <c r="AN155" s="85">
        <v>2052</v>
      </c>
    </row>
    <row r="156" spans="40:40" ht="15" customHeight="1" x14ac:dyDescent="0.3">
      <c r="AN156" s="85">
        <v>2053</v>
      </c>
    </row>
    <row r="157" spans="40:40" ht="15" customHeight="1" x14ac:dyDescent="0.3">
      <c r="AN157" s="85">
        <v>2054</v>
      </c>
    </row>
    <row r="158" spans="40:40" ht="15" customHeight="1" x14ac:dyDescent="0.3">
      <c r="AN158" s="85">
        <v>2055</v>
      </c>
    </row>
    <row r="159" spans="40:40" ht="15" customHeight="1" x14ac:dyDescent="0.3">
      <c r="AN159" s="85">
        <v>2056</v>
      </c>
    </row>
    <row r="160" spans="40:40" ht="15" customHeight="1" x14ac:dyDescent="0.3">
      <c r="AN160" s="85">
        <v>2057</v>
      </c>
    </row>
    <row r="161" spans="40:40" ht="15" customHeight="1" x14ac:dyDescent="0.3">
      <c r="AN161" s="85">
        <v>2058</v>
      </c>
    </row>
    <row r="162" spans="40:40" ht="15" customHeight="1" x14ac:dyDescent="0.3">
      <c r="AN162" s="85">
        <v>2059</v>
      </c>
    </row>
    <row r="163" spans="40:40" ht="15" customHeight="1" x14ac:dyDescent="0.3">
      <c r="AN163" s="85">
        <v>2060</v>
      </c>
    </row>
    <row r="164" spans="40:40" ht="15" customHeight="1" x14ac:dyDescent="0.3">
      <c r="AN164" s="85">
        <v>2061</v>
      </c>
    </row>
    <row r="165" spans="40:40" ht="15" customHeight="1" x14ac:dyDescent="0.3">
      <c r="AN165" s="85">
        <v>2062</v>
      </c>
    </row>
    <row r="166" spans="40:40" ht="15" customHeight="1" x14ac:dyDescent="0.3">
      <c r="AN166" s="85">
        <v>2063</v>
      </c>
    </row>
    <row r="167" spans="40:40" ht="15" customHeight="1" x14ac:dyDescent="0.3">
      <c r="AN167" s="85">
        <v>2064</v>
      </c>
    </row>
    <row r="168" spans="40:40" ht="15" customHeight="1" x14ac:dyDescent="0.3">
      <c r="AN168" s="85">
        <v>2065</v>
      </c>
    </row>
    <row r="169" spans="40:40" ht="15" customHeight="1" x14ac:dyDescent="0.3">
      <c r="AN169" s="85">
        <v>2066</v>
      </c>
    </row>
    <row r="170" spans="40:40" ht="15" customHeight="1" x14ac:dyDescent="0.3">
      <c r="AN170" s="85">
        <v>2067</v>
      </c>
    </row>
    <row r="171" spans="40:40" ht="15" customHeight="1" x14ac:dyDescent="0.3">
      <c r="AN171" s="85">
        <v>2068</v>
      </c>
    </row>
    <row r="172" spans="40:40" ht="15" customHeight="1" x14ac:dyDescent="0.3">
      <c r="AN172" s="85">
        <v>2069</v>
      </c>
    </row>
    <row r="173" spans="40:40" ht="15" customHeight="1" x14ac:dyDescent="0.3">
      <c r="AN173" s="85">
        <v>2070</v>
      </c>
    </row>
    <row r="174" spans="40:40" ht="15" customHeight="1" x14ac:dyDescent="0.3">
      <c r="AN174" s="85">
        <v>2071</v>
      </c>
    </row>
    <row r="175" spans="40:40" ht="15" customHeight="1" x14ac:dyDescent="0.3">
      <c r="AN175" s="85">
        <v>2072</v>
      </c>
    </row>
    <row r="176" spans="40:40" ht="15" customHeight="1" x14ac:dyDescent="0.3">
      <c r="AN176" s="85">
        <v>2073</v>
      </c>
    </row>
    <row r="177" spans="40:40" ht="15" customHeight="1" x14ac:dyDescent="0.3">
      <c r="AN177" s="85">
        <v>2074</v>
      </c>
    </row>
    <row r="178" spans="40:40" ht="15" customHeight="1" x14ac:dyDescent="0.3">
      <c r="AN178" s="85">
        <v>2075</v>
      </c>
    </row>
    <row r="179" spans="40:40" ht="15" customHeight="1" x14ac:dyDescent="0.3">
      <c r="AN179" s="85">
        <v>2076</v>
      </c>
    </row>
    <row r="180" spans="40:40" ht="15" customHeight="1" x14ac:dyDescent="0.3">
      <c r="AN180" s="85">
        <v>2077</v>
      </c>
    </row>
    <row r="181" spans="40:40" ht="15" customHeight="1" x14ac:dyDescent="0.3">
      <c r="AN181" s="85">
        <v>2078</v>
      </c>
    </row>
    <row r="182" spans="40:40" ht="15" customHeight="1" x14ac:dyDescent="0.3">
      <c r="AN182" s="85">
        <v>2079</v>
      </c>
    </row>
    <row r="183" spans="40:40" ht="15" customHeight="1" x14ac:dyDescent="0.3">
      <c r="AN183" s="85">
        <v>2080</v>
      </c>
    </row>
    <row r="184" spans="40:40" ht="15" customHeight="1" x14ac:dyDescent="0.3">
      <c r="AN184" s="85">
        <v>2081</v>
      </c>
    </row>
    <row r="185" spans="40:40" ht="15" customHeight="1" x14ac:dyDescent="0.3">
      <c r="AN185" s="85">
        <v>2082</v>
      </c>
    </row>
    <row r="186" spans="40:40" ht="15" customHeight="1" x14ac:dyDescent="0.3">
      <c r="AN186" s="85">
        <v>2083</v>
      </c>
    </row>
    <row r="187" spans="40:40" ht="15" customHeight="1" x14ac:dyDescent="0.3">
      <c r="AN187" s="85">
        <v>2084</v>
      </c>
    </row>
    <row r="188" spans="40:40" ht="15" customHeight="1" x14ac:dyDescent="0.3">
      <c r="AN188" s="85">
        <v>2085</v>
      </c>
    </row>
    <row r="189" spans="40:40" ht="15" customHeight="1" x14ac:dyDescent="0.3">
      <c r="AN189" s="85">
        <v>2086</v>
      </c>
    </row>
    <row r="190" spans="40:40" ht="15" customHeight="1" x14ac:dyDescent="0.3">
      <c r="AN190" s="85">
        <v>2087</v>
      </c>
    </row>
    <row r="191" spans="40:40" ht="15" customHeight="1" x14ac:dyDescent="0.3">
      <c r="AN191" s="85">
        <v>2088</v>
      </c>
    </row>
    <row r="192" spans="40:40" ht="15" customHeight="1" x14ac:dyDescent="0.3">
      <c r="AN192" s="85">
        <v>2089</v>
      </c>
    </row>
    <row r="193" spans="40:40" ht="15" customHeight="1" x14ac:dyDescent="0.3">
      <c r="AN193" s="85">
        <v>2090</v>
      </c>
    </row>
    <row r="194" spans="40:40" ht="15" customHeight="1" x14ac:dyDescent="0.3">
      <c r="AN194" s="85">
        <v>2091</v>
      </c>
    </row>
    <row r="195" spans="40:40" ht="15" customHeight="1" x14ac:dyDescent="0.3">
      <c r="AN195" s="85">
        <v>2092</v>
      </c>
    </row>
    <row r="196" spans="40:40" ht="15" customHeight="1" x14ac:dyDescent="0.3">
      <c r="AN196" s="85">
        <v>2093</v>
      </c>
    </row>
    <row r="197" spans="40:40" ht="15" customHeight="1" x14ac:dyDescent="0.3">
      <c r="AN197" s="85">
        <v>2094</v>
      </c>
    </row>
    <row r="198" spans="40:40" ht="15" customHeight="1" x14ac:dyDescent="0.3">
      <c r="AN198" s="85">
        <v>2095</v>
      </c>
    </row>
    <row r="199" spans="40:40" ht="15" customHeight="1" x14ac:dyDescent="0.3">
      <c r="AN199" s="85">
        <v>2096</v>
      </c>
    </row>
    <row r="200" spans="40:40" ht="15" customHeight="1" x14ac:dyDescent="0.3">
      <c r="AN200" s="85">
        <v>2097</v>
      </c>
    </row>
    <row r="201" spans="40:40" ht="15" customHeight="1" x14ac:dyDescent="0.3">
      <c r="AN201" s="85">
        <v>2098</v>
      </c>
    </row>
    <row r="202" spans="40:40" ht="15" customHeight="1" x14ac:dyDescent="0.3">
      <c r="AN202" s="85">
        <v>2099</v>
      </c>
    </row>
    <row r="203" spans="40:40" ht="15" customHeight="1" x14ac:dyDescent="0.3">
      <c r="AN203" s="85">
        <v>2100</v>
      </c>
    </row>
    <row r="204" spans="40:40" ht="15" customHeight="1" x14ac:dyDescent="0.3">
      <c r="AN204" s="85">
        <v>2101</v>
      </c>
    </row>
    <row r="205" spans="40:40" ht="15" customHeight="1" x14ac:dyDescent="0.3">
      <c r="AN205" s="85">
        <v>2102</v>
      </c>
    </row>
    <row r="206" spans="40:40" ht="15" customHeight="1" x14ac:dyDescent="0.3">
      <c r="AN206" s="85">
        <v>2103</v>
      </c>
    </row>
    <row r="207" spans="40:40" ht="15" customHeight="1" x14ac:dyDescent="0.3">
      <c r="AN207" s="85">
        <v>2104</v>
      </c>
    </row>
    <row r="208" spans="40:40" ht="15" customHeight="1" x14ac:dyDescent="0.3">
      <c r="AN208" s="85">
        <v>2105</v>
      </c>
    </row>
    <row r="209" spans="40:40" ht="15" customHeight="1" x14ac:dyDescent="0.3">
      <c r="AN209" s="85">
        <v>2106</v>
      </c>
    </row>
    <row r="210" spans="40:40" ht="15" customHeight="1" x14ac:dyDescent="0.3">
      <c r="AN210" s="85">
        <v>2107</v>
      </c>
    </row>
    <row r="211" spans="40:40" ht="15" customHeight="1" x14ac:dyDescent="0.3">
      <c r="AN211" s="85">
        <v>2108</v>
      </c>
    </row>
    <row r="212" spans="40:40" ht="15" customHeight="1" x14ac:dyDescent="0.3">
      <c r="AN212" s="85">
        <v>2109</v>
      </c>
    </row>
    <row r="213" spans="40:40" ht="15" customHeight="1" x14ac:dyDescent="0.3">
      <c r="AN213" s="85">
        <v>2110</v>
      </c>
    </row>
    <row r="214" spans="40:40" ht="15" customHeight="1" x14ac:dyDescent="0.3">
      <c r="AN214" s="85">
        <v>2111</v>
      </c>
    </row>
    <row r="215" spans="40:40" ht="15" customHeight="1" x14ac:dyDescent="0.3">
      <c r="AN215" s="85">
        <v>2112</v>
      </c>
    </row>
    <row r="216" spans="40:40" ht="15" customHeight="1" x14ac:dyDescent="0.3">
      <c r="AN216" s="85">
        <v>2113</v>
      </c>
    </row>
    <row r="217" spans="40:40" ht="15" customHeight="1" x14ac:dyDescent="0.3">
      <c r="AN217" s="85">
        <v>2114</v>
      </c>
    </row>
    <row r="218" spans="40:40" ht="15" customHeight="1" x14ac:dyDescent="0.3">
      <c r="AN218" s="85">
        <v>2115</v>
      </c>
    </row>
    <row r="219" spans="40:40" ht="15" customHeight="1" x14ac:dyDescent="0.3">
      <c r="AN219" s="85">
        <v>2116</v>
      </c>
    </row>
    <row r="220" spans="40:40" ht="15" customHeight="1" x14ac:dyDescent="0.3">
      <c r="AN220" s="85">
        <v>2117</v>
      </c>
    </row>
    <row r="221" spans="40:40" ht="15" customHeight="1" x14ac:dyDescent="0.3">
      <c r="AN221" s="85">
        <v>2118</v>
      </c>
    </row>
    <row r="222" spans="40:40" ht="15" customHeight="1" x14ac:dyDescent="0.3">
      <c r="AN222" s="85">
        <v>2119</v>
      </c>
    </row>
    <row r="223" spans="40:40" ht="15" customHeight="1" x14ac:dyDescent="0.3">
      <c r="AN223" s="85">
        <v>2120</v>
      </c>
    </row>
    <row r="224" spans="40:40" ht="15" customHeight="1" x14ac:dyDescent="0.3">
      <c r="AN224" s="85">
        <v>2121</v>
      </c>
    </row>
    <row r="225" spans="40:40" ht="15" customHeight="1" x14ac:dyDescent="0.3">
      <c r="AN225" s="85">
        <v>2122</v>
      </c>
    </row>
    <row r="226" spans="40:40" ht="15" customHeight="1" x14ac:dyDescent="0.3">
      <c r="AN226" s="85">
        <v>2123</v>
      </c>
    </row>
    <row r="227" spans="40:40" ht="15" customHeight="1" x14ac:dyDescent="0.3">
      <c r="AN227" s="85">
        <v>2124</v>
      </c>
    </row>
    <row r="228" spans="40:40" ht="15" customHeight="1" x14ac:dyDescent="0.3">
      <c r="AN228" s="85">
        <v>2125</v>
      </c>
    </row>
    <row r="229" spans="40:40" ht="15" customHeight="1" x14ac:dyDescent="0.3">
      <c r="AN229" s="85">
        <v>2126</v>
      </c>
    </row>
    <row r="230" spans="40:40" ht="15" customHeight="1" x14ac:dyDescent="0.3">
      <c r="AN230" s="85">
        <v>2127</v>
      </c>
    </row>
    <row r="231" spans="40:40" ht="15" customHeight="1" x14ac:dyDescent="0.3">
      <c r="AN231" s="85">
        <v>2128</v>
      </c>
    </row>
    <row r="232" spans="40:40" ht="15" customHeight="1" x14ac:dyDescent="0.3">
      <c r="AN232" s="85">
        <v>2129</v>
      </c>
    </row>
    <row r="233" spans="40:40" ht="15" customHeight="1" x14ac:dyDescent="0.3">
      <c r="AN233" s="85">
        <v>2130</v>
      </c>
    </row>
    <row r="234" spans="40:40" ht="15" customHeight="1" x14ac:dyDescent="0.3">
      <c r="AN234" s="85">
        <v>2131</v>
      </c>
    </row>
    <row r="235" spans="40:40" ht="15" customHeight="1" x14ac:dyDescent="0.3">
      <c r="AN235" s="85">
        <v>2132</v>
      </c>
    </row>
    <row r="236" spans="40:40" ht="15" customHeight="1" x14ac:dyDescent="0.3">
      <c r="AN236" s="85">
        <v>2133</v>
      </c>
    </row>
    <row r="237" spans="40:40" ht="15" customHeight="1" x14ac:dyDescent="0.3">
      <c r="AN237" s="85">
        <v>2134</v>
      </c>
    </row>
    <row r="238" spans="40:40" ht="15" customHeight="1" x14ac:dyDescent="0.3">
      <c r="AN238" s="85">
        <v>2135</v>
      </c>
    </row>
    <row r="239" spans="40:40" ht="15" customHeight="1" x14ac:dyDescent="0.3">
      <c r="AN239" s="85">
        <v>2136</v>
      </c>
    </row>
    <row r="240" spans="40:40" ht="15" customHeight="1" x14ac:dyDescent="0.3">
      <c r="AN240" s="85">
        <v>2137</v>
      </c>
    </row>
    <row r="241" spans="40:40" ht="15" customHeight="1" x14ac:dyDescent="0.3">
      <c r="AN241" s="85">
        <v>2138</v>
      </c>
    </row>
    <row r="242" spans="40:40" ht="15" customHeight="1" x14ac:dyDescent="0.3">
      <c r="AN242" s="85">
        <v>2139</v>
      </c>
    </row>
    <row r="243" spans="40:40" ht="15" customHeight="1" x14ac:dyDescent="0.3">
      <c r="AN243" s="85">
        <v>2140</v>
      </c>
    </row>
    <row r="244" spans="40:40" ht="15" customHeight="1" x14ac:dyDescent="0.3">
      <c r="AN244" s="85">
        <v>2141</v>
      </c>
    </row>
    <row r="245" spans="40:40" ht="15" customHeight="1" x14ac:dyDescent="0.3">
      <c r="AN245" s="85">
        <v>2142</v>
      </c>
    </row>
    <row r="246" spans="40:40" ht="15" customHeight="1" x14ac:dyDescent="0.3">
      <c r="AN246" s="85">
        <v>2143</v>
      </c>
    </row>
    <row r="247" spans="40:40" ht="15" customHeight="1" x14ac:dyDescent="0.3">
      <c r="AN247" s="85">
        <v>2144</v>
      </c>
    </row>
    <row r="248" spans="40:40" ht="15" customHeight="1" x14ac:dyDescent="0.3">
      <c r="AN248" s="85">
        <v>2145</v>
      </c>
    </row>
    <row r="249" spans="40:40" ht="15" customHeight="1" x14ac:dyDescent="0.3">
      <c r="AN249" s="85">
        <v>2146</v>
      </c>
    </row>
    <row r="250" spans="40:40" ht="15" customHeight="1" x14ac:dyDescent="0.3">
      <c r="AN250" s="85">
        <v>2147</v>
      </c>
    </row>
    <row r="251" spans="40:40" ht="15" customHeight="1" x14ac:dyDescent="0.3">
      <c r="AN251" s="85">
        <v>2148</v>
      </c>
    </row>
    <row r="252" spans="40:40" ht="15" customHeight="1" x14ac:dyDescent="0.3">
      <c r="AN252" s="85">
        <v>2149</v>
      </c>
    </row>
    <row r="253" spans="40:40" ht="15" customHeight="1" x14ac:dyDescent="0.3">
      <c r="AN253" s="85">
        <v>2150</v>
      </c>
    </row>
    <row r="254" spans="40:40" ht="15" customHeight="1" x14ac:dyDescent="0.3">
      <c r="AN254" s="85">
        <v>2151</v>
      </c>
    </row>
    <row r="255" spans="40:40" ht="15" customHeight="1" x14ac:dyDescent="0.3">
      <c r="AN255" s="85">
        <v>2152</v>
      </c>
    </row>
    <row r="256" spans="40:40" ht="15" customHeight="1" x14ac:dyDescent="0.3">
      <c r="AN256" s="85">
        <v>2153</v>
      </c>
    </row>
    <row r="257" spans="40:40" ht="15" customHeight="1" x14ac:dyDescent="0.3">
      <c r="AN257" s="85">
        <v>2154</v>
      </c>
    </row>
    <row r="258" spans="40:40" ht="15" customHeight="1" x14ac:dyDescent="0.3">
      <c r="AN258" s="85">
        <v>2155</v>
      </c>
    </row>
    <row r="259" spans="40:40" ht="15" customHeight="1" x14ac:dyDescent="0.3">
      <c r="AN259" s="85">
        <v>2156</v>
      </c>
    </row>
    <row r="260" spans="40:40" ht="15" customHeight="1" x14ac:dyDescent="0.3">
      <c r="AN260" s="85">
        <v>2157</v>
      </c>
    </row>
    <row r="261" spans="40:40" ht="15" customHeight="1" x14ac:dyDescent="0.3">
      <c r="AN261" s="85">
        <v>2158</v>
      </c>
    </row>
    <row r="262" spans="40:40" ht="15" customHeight="1" x14ac:dyDescent="0.3">
      <c r="AN262" s="85">
        <v>2159</v>
      </c>
    </row>
    <row r="263" spans="40:40" ht="15" customHeight="1" x14ac:dyDescent="0.3">
      <c r="AN263" s="85">
        <v>2160</v>
      </c>
    </row>
    <row r="264" spans="40:40" ht="15" customHeight="1" x14ac:dyDescent="0.3">
      <c r="AN264" s="85">
        <v>2161</v>
      </c>
    </row>
    <row r="265" spans="40:40" ht="15" customHeight="1" x14ac:dyDescent="0.3">
      <c r="AN265" s="85">
        <v>2162</v>
      </c>
    </row>
    <row r="266" spans="40:40" ht="15" customHeight="1" x14ac:dyDescent="0.3">
      <c r="AN266" s="85">
        <v>2163</v>
      </c>
    </row>
    <row r="267" spans="40:40" ht="15" customHeight="1" x14ac:dyDescent="0.3">
      <c r="AN267" s="85">
        <v>2164</v>
      </c>
    </row>
    <row r="268" spans="40:40" ht="15" customHeight="1" x14ac:dyDescent="0.3">
      <c r="AN268" s="85">
        <v>2165</v>
      </c>
    </row>
    <row r="269" spans="40:40" ht="15" customHeight="1" x14ac:dyDescent="0.3">
      <c r="AN269" s="85">
        <v>2166</v>
      </c>
    </row>
    <row r="270" spans="40:40" ht="15" customHeight="1" x14ac:dyDescent="0.3">
      <c r="AN270" s="85">
        <v>2167</v>
      </c>
    </row>
    <row r="271" spans="40:40" ht="15" customHeight="1" x14ac:dyDescent="0.3">
      <c r="AN271" s="85">
        <v>2168</v>
      </c>
    </row>
    <row r="272" spans="40:40" ht="15" customHeight="1" x14ac:dyDescent="0.3">
      <c r="AN272" s="85">
        <v>2169</v>
      </c>
    </row>
    <row r="273" spans="40:40" ht="15" customHeight="1" x14ac:dyDescent="0.3">
      <c r="AN273" s="85">
        <v>2170</v>
      </c>
    </row>
    <row r="274" spans="40:40" ht="15" customHeight="1" x14ac:dyDescent="0.3">
      <c r="AN274" s="85">
        <v>2171</v>
      </c>
    </row>
    <row r="275" spans="40:40" ht="15" customHeight="1" x14ac:dyDescent="0.3">
      <c r="AN275" s="85">
        <v>2172</v>
      </c>
    </row>
    <row r="276" spans="40:40" ht="15" customHeight="1" x14ac:dyDescent="0.3">
      <c r="AN276" s="85">
        <v>2173</v>
      </c>
    </row>
    <row r="277" spans="40:40" ht="15" customHeight="1" x14ac:dyDescent="0.3">
      <c r="AN277" s="85">
        <v>2174</v>
      </c>
    </row>
    <row r="278" spans="40:40" ht="15" customHeight="1" x14ac:dyDescent="0.3">
      <c r="AN278" s="85">
        <v>2175</v>
      </c>
    </row>
    <row r="279" spans="40:40" ht="15" customHeight="1" x14ac:dyDescent="0.3">
      <c r="AN279" s="85">
        <v>2176</v>
      </c>
    </row>
    <row r="280" spans="40:40" ht="15" customHeight="1" x14ac:dyDescent="0.3">
      <c r="AN280" s="85">
        <v>2177</v>
      </c>
    </row>
    <row r="281" spans="40:40" ht="15" customHeight="1" x14ac:dyDescent="0.3">
      <c r="AN281" s="85">
        <v>2178</v>
      </c>
    </row>
    <row r="282" spans="40:40" ht="15" customHeight="1" x14ac:dyDescent="0.3">
      <c r="AN282" s="85">
        <v>2179</v>
      </c>
    </row>
    <row r="283" spans="40:40" ht="15" customHeight="1" x14ac:dyDescent="0.3">
      <c r="AN283" s="85">
        <v>2180</v>
      </c>
    </row>
    <row r="284" spans="40:40" ht="15" customHeight="1" x14ac:dyDescent="0.3">
      <c r="AN284" s="85">
        <v>2181</v>
      </c>
    </row>
    <row r="285" spans="40:40" ht="15" customHeight="1" x14ac:dyDescent="0.3">
      <c r="AN285" s="85">
        <v>2182</v>
      </c>
    </row>
    <row r="286" spans="40:40" ht="15" customHeight="1" x14ac:dyDescent="0.3">
      <c r="AN286" s="85">
        <v>2183</v>
      </c>
    </row>
    <row r="287" spans="40:40" ht="15" customHeight="1" x14ac:dyDescent="0.3">
      <c r="AN287" s="85">
        <v>2184</v>
      </c>
    </row>
    <row r="288" spans="40:40" ht="15" customHeight="1" x14ac:dyDescent="0.3">
      <c r="AN288" s="85">
        <v>2185</v>
      </c>
    </row>
    <row r="289" spans="40:40" ht="15" customHeight="1" x14ac:dyDescent="0.3">
      <c r="AN289" s="85">
        <v>2186</v>
      </c>
    </row>
    <row r="290" spans="40:40" ht="15" customHeight="1" x14ac:dyDescent="0.3">
      <c r="AN290" s="85">
        <v>2187</v>
      </c>
    </row>
    <row r="291" spans="40:40" ht="15" customHeight="1" x14ac:dyDescent="0.3">
      <c r="AN291" s="85">
        <v>2188</v>
      </c>
    </row>
    <row r="292" spans="40:40" ht="15" customHeight="1" x14ac:dyDescent="0.3">
      <c r="AN292" s="85">
        <v>2189</v>
      </c>
    </row>
    <row r="293" spans="40:40" ht="15" customHeight="1" x14ac:dyDescent="0.3">
      <c r="AN293" s="85">
        <v>2190</v>
      </c>
    </row>
    <row r="294" spans="40:40" ht="15" customHeight="1" x14ac:dyDescent="0.3">
      <c r="AN294" s="85">
        <v>2191</v>
      </c>
    </row>
    <row r="295" spans="40:40" ht="15" customHeight="1" x14ac:dyDescent="0.3">
      <c r="AN295" s="85">
        <v>2192</v>
      </c>
    </row>
    <row r="296" spans="40:40" ht="15" customHeight="1" x14ac:dyDescent="0.3">
      <c r="AN296" s="85">
        <v>2193</v>
      </c>
    </row>
    <row r="297" spans="40:40" ht="15" customHeight="1" x14ac:dyDescent="0.3">
      <c r="AN297" s="85">
        <v>2194</v>
      </c>
    </row>
    <row r="298" spans="40:40" ht="15" customHeight="1" x14ac:dyDescent="0.3">
      <c r="AN298" s="85">
        <v>2195</v>
      </c>
    </row>
    <row r="299" spans="40:40" ht="15" customHeight="1" x14ac:dyDescent="0.3">
      <c r="AN299" s="85">
        <v>2196</v>
      </c>
    </row>
    <row r="300" spans="40:40" ht="15" customHeight="1" x14ac:dyDescent="0.3">
      <c r="AN300" s="85">
        <v>2197</v>
      </c>
    </row>
    <row r="301" spans="40:40" ht="15" customHeight="1" x14ac:dyDescent="0.3">
      <c r="AN301" s="85">
        <v>2198</v>
      </c>
    </row>
    <row r="302" spans="40:40" ht="15" customHeight="1" x14ac:dyDescent="0.3">
      <c r="AN302" s="85">
        <v>2199</v>
      </c>
    </row>
    <row r="303" spans="40:40" ht="15" customHeight="1" x14ac:dyDescent="0.3">
      <c r="AN303" s="85">
        <v>2200</v>
      </c>
    </row>
    <row r="304" spans="40:40" ht="15" customHeight="1" x14ac:dyDescent="0.3">
      <c r="AN304" s="85">
        <v>2201</v>
      </c>
    </row>
    <row r="305" spans="40:40" ht="15" customHeight="1" x14ac:dyDescent="0.3">
      <c r="AN305" s="85">
        <v>2202</v>
      </c>
    </row>
    <row r="306" spans="40:40" ht="15" customHeight="1" x14ac:dyDescent="0.3">
      <c r="AN306" s="85">
        <v>2203</v>
      </c>
    </row>
    <row r="307" spans="40:40" ht="15" customHeight="1" x14ac:dyDescent="0.3">
      <c r="AN307" s="85">
        <v>2204</v>
      </c>
    </row>
    <row r="308" spans="40:40" ht="15" customHeight="1" x14ac:dyDescent="0.3">
      <c r="AN308" s="85">
        <v>2205</v>
      </c>
    </row>
    <row r="309" spans="40:40" ht="15" customHeight="1" x14ac:dyDescent="0.3">
      <c r="AN309" s="85">
        <v>2206</v>
      </c>
    </row>
    <row r="310" spans="40:40" ht="15" customHeight="1" x14ac:dyDescent="0.3">
      <c r="AN310" s="85">
        <v>2207</v>
      </c>
    </row>
    <row r="311" spans="40:40" ht="15" customHeight="1" x14ac:dyDescent="0.3">
      <c r="AN311" s="85">
        <v>2208</v>
      </c>
    </row>
    <row r="312" spans="40:40" ht="15" customHeight="1" x14ac:dyDescent="0.3">
      <c r="AN312" s="85">
        <v>2209</v>
      </c>
    </row>
    <row r="313" spans="40:40" ht="15" customHeight="1" x14ac:dyDescent="0.3">
      <c r="AN313" s="85">
        <v>2210</v>
      </c>
    </row>
    <row r="314" spans="40:40" ht="15" customHeight="1" x14ac:dyDescent="0.3">
      <c r="AN314" s="85">
        <v>2211</v>
      </c>
    </row>
    <row r="315" spans="40:40" ht="15" customHeight="1" x14ac:dyDescent="0.3">
      <c r="AN315" s="85">
        <v>2212</v>
      </c>
    </row>
    <row r="316" spans="40:40" ht="15" customHeight="1" x14ac:dyDescent="0.3">
      <c r="AN316" s="85">
        <v>2213</v>
      </c>
    </row>
    <row r="317" spans="40:40" ht="15" customHeight="1" x14ac:dyDescent="0.3">
      <c r="AN317" s="85">
        <v>2214</v>
      </c>
    </row>
    <row r="318" spans="40:40" ht="15" customHeight="1" x14ac:dyDescent="0.3">
      <c r="AN318" s="85">
        <v>2215</v>
      </c>
    </row>
    <row r="319" spans="40:40" ht="15" customHeight="1" x14ac:dyDescent="0.3">
      <c r="AN319" s="85">
        <v>2216</v>
      </c>
    </row>
    <row r="320" spans="40:40" ht="15" customHeight="1" x14ac:dyDescent="0.3">
      <c r="AN320" s="85">
        <v>2217</v>
      </c>
    </row>
    <row r="321" spans="40:40" ht="15" customHeight="1" x14ac:dyDescent="0.3">
      <c r="AN321" s="85">
        <v>2218</v>
      </c>
    </row>
    <row r="322" spans="40:40" ht="15" customHeight="1" x14ac:dyDescent="0.3">
      <c r="AN322" s="85">
        <v>2219</v>
      </c>
    </row>
    <row r="323" spans="40:40" ht="15" customHeight="1" x14ac:dyDescent="0.3">
      <c r="AN323" s="85">
        <v>2220</v>
      </c>
    </row>
    <row r="324" spans="40:40" ht="15" customHeight="1" x14ac:dyDescent="0.3">
      <c r="AN324" s="85">
        <v>2221</v>
      </c>
    </row>
    <row r="325" spans="40:40" ht="15" customHeight="1" x14ac:dyDescent="0.3">
      <c r="AN325" s="85">
        <v>2222</v>
      </c>
    </row>
    <row r="326" spans="40:40" ht="15" customHeight="1" x14ac:dyDescent="0.3">
      <c r="AN326" s="85">
        <v>2223</v>
      </c>
    </row>
    <row r="327" spans="40:40" ht="15" customHeight="1" x14ac:dyDescent="0.3">
      <c r="AN327" s="85">
        <v>2224</v>
      </c>
    </row>
    <row r="328" spans="40:40" ht="15" customHeight="1" x14ac:dyDescent="0.3">
      <c r="AN328" s="85">
        <v>2225</v>
      </c>
    </row>
    <row r="329" spans="40:40" ht="15" customHeight="1" x14ac:dyDescent="0.3">
      <c r="AN329" s="85">
        <v>2226</v>
      </c>
    </row>
    <row r="330" spans="40:40" ht="15" customHeight="1" x14ac:dyDescent="0.3">
      <c r="AN330" s="85">
        <v>2227</v>
      </c>
    </row>
    <row r="331" spans="40:40" ht="15" customHeight="1" x14ac:dyDescent="0.3">
      <c r="AN331" s="85">
        <v>2228</v>
      </c>
    </row>
    <row r="332" spans="40:40" ht="15" customHeight="1" x14ac:dyDescent="0.3">
      <c r="AN332" s="85">
        <v>2229</v>
      </c>
    </row>
    <row r="333" spans="40:40" ht="15" customHeight="1" x14ac:dyDescent="0.3">
      <c r="AN333" s="85">
        <v>2230</v>
      </c>
    </row>
    <row r="334" spans="40:40" ht="15" customHeight="1" x14ac:dyDescent="0.3">
      <c r="AN334" s="85">
        <v>2231</v>
      </c>
    </row>
    <row r="335" spans="40:40" ht="15" customHeight="1" x14ac:dyDescent="0.3">
      <c r="AN335" s="85">
        <v>2232</v>
      </c>
    </row>
    <row r="336" spans="40:40" ht="15" customHeight="1" x14ac:dyDescent="0.3">
      <c r="AN336" s="85">
        <v>2233</v>
      </c>
    </row>
    <row r="337" spans="40:40" ht="15" customHeight="1" x14ac:dyDescent="0.3">
      <c r="AN337" s="85">
        <v>2234</v>
      </c>
    </row>
    <row r="338" spans="40:40" ht="15" customHeight="1" x14ac:dyDescent="0.3">
      <c r="AN338" s="85">
        <v>2235</v>
      </c>
    </row>
    <row r="339" spans="40:40" ht="15" customHeight="1" x14ac:dyDescent="0.3">
      <c r="AN339" s="85">
        <v>2236</v>
      </c>
    </row>
    <row r="340" spans="40:40" ht="15" customHeight="1" x14ac:dyDescent="0.3">
      <c r="AN340" s="85">
        <v>2237</v>
      </c>
    </row>
    <row r="341" spans="40:40" ht="15" customHeight="1" x14ac:dyDescent="0.3">
      <c r="AN341" s="85">
        <v>2238</v>
      </c>
    </row>
    <row r="342" spans="40:40" ht="15" customHeight="1" x14ac:dyDescent="0.3">
      <c r="AN342" s="85">
        <v>2239</v>
      </c>
    </row>
    <row r="343" spans="40:40" ht="15" customHeight="1" x14ac:dyDescent="0.3">
      <c r="AN343" s="85">
        <v>2240</v>
      </c>
    </row>
    <row r="344" spans="40:40" ht="15" customHeight="1" x14ac:dyDescent="0.3">
      <c r="AN344" s="85">
        <v>2241</v>
      </c>
    </row>
    <row r="345" spans="40:40" ht="15" customHeight="1" x14ac:dyDescent="0.3">
      <c r="AN345" s="85">
        <v>2242</v>
      </c>
    </row>
    <row r="346" spans="40:40" ht="15" customHeight="1" x14ac:dyDescent="0.3">
      <c r="AN346" s="85">
        <v>2243</v>
      </c>
    </row>
    <row r="347" spans="40:40" ht="15" customHeight="1" x14ac:dyDescent="0.3">
      <c r="AN347" s="85">
        <v>2244</v>
      </c>
    </row>
    <row r="348" spans="40:40" ht="15" customHeight="1" x14ac:dyDescent="0.3">
      <c r="AN348" s="85">
        <v>2245</v>
      </c>
    </row>
    <row r="349" spans="40:40" ht="15" customHeight="1" x14ac:dyDescent="0.3">
      <c r="AN349" s="85">
        <v>2246</v>
      </c>
    </row>
    <row r="350" spans="40:40" ht="15" customHeight="1" x14ac:dyDescent="0.3">
      <c r="AN350" s="85">
        <v>2247</v>
      </c>
    </row>
    <row r="351" spans="40:40" ht="15" customHeight="1" x14ac:dyDescent="0.3">
      <c r="AN351" s="85">
        <v>2248</v>
      </c>
    </row>
    <row r="352" spans="40:40" ht="15" customHeight="1" x14ac:dyDescent="0.3">
      <c r="AN352" s="85">
        <v>2249</v>
      </c>
    </row>
    <row r="353" spans="40:40" ht="15" customHeight="1" x14ac:dyDescent="0.3">
      <c r="AN353" s="85">
        <v>2250</v>
      </c>
    </row>
    <row r="354" spans="40:40" ht="15" customHeight="1" x14ac:dyDescent="0.3">
      <c r="AN354" s="85">
        <v>2251</v>
      </c>
    </row>
    <row r="355" spans="40:40" ht="15" customHeight="1" x14ac:dyDescent="0.3">
      <c r="AN355" s="85">
        <v>2252</v>
      </c>
    </row>
    <row r="356" spans="40:40" ht="15" customHeight="1" x14ac:dyDescent="0.3">
      <c r="AN356" s="85">
        <v>2253</v>
      </c>
    </row>
    <row r="357" spans="40:40" ht="15" customHeight="1" x14ac:dyDescent="0.3">
      <c r="AN357" s="85">
        <v>2254</v>
      </c>
    </row>
    <row r="358" spans="40:40" ht="15" customHeight="1" x14ac:dyDescent="0.3">
      <c r="AN358" s="85">
        <v>2255</v>
      </c>
    </row>
    <row r="359" spans="40:40" ht="15" customHeight="1" x14ac:dyDescent="0.3">
      <c r="AN359" s="85">
        <v>2256</v>
      </c>
    </row>
    <row r="360" spans="40:40" ht="15" customHeight="1" x14ac:dyDescent="0.3">
      <c r="AN360" s="85">
        <v>2257</v>
      </c>
    </row>
    <row r="361" spans="40:40" ht="15" customHeight="1" x14ac:dyDescent="0.3">
      <c r="AN361" s="85">
        <v>2258</v>
      </c>
    </row>
    <row r="362" spans="40:40" ht="15" customHeight="1" x14ac:dyDescent="0.3">
      <c r="AN362" s="85">
        <v>2259</v>
      </c>
    </row>
    <row r="363" spans="40:40" ht="15" customHeight="1" x14ac:dyDescent="0.3">
      <c r="AN363" s="85">
        <v>2260</v>
      </c>
    </row>
    <row r="364" spans="40:40" ht="15" customHeight="1" x14ac:dyDescent="0.3">
      <c r="AN364" s="85">
        <v>2261</v>
      </c>
    </row>
    <row r="365" spans="40:40" ht="15" customHeight="1" x14ac:dyDescent="0.3">
      <c r="AN365" s="85">
        <v>2262</v>
      </c>
    </row>
    <row r="366" spans="40:40" ht="15" customHeight="1" x14ac:dyDescent="0.3">
      <c r="AN366" s="85">
        <v>2263</v>
      </c>
    </row>
    <row r="367" spans="40:40" ht="15" customHeight="1" x14ac:dyDescent="0.3">
      <c r="AN367" s="85">
        <v>2264</v>
      </c>
    </row>
    <row r="368" spans="40:40" ht="15" customHeight="1" x14ac:dyDescent="0.3">
      <c r="AN368" s="85">
        <v>2265</v>
      </c>
    </row>
    <row r="369" spans="40:40" ht="15" customHeight="1" x14ac:dyDescent="0.3">
      <c r="AN369" s="85">
        <v>2266</v>
      </c>
    </row>
    <row r="370" spans="40:40" ht="15" customHeight="1" x14ac:dyDescent="0.3">
      <c r="AN370" s="85">
        <v>2267</v>
      </c>
    </row>
    <row r="371" spans="40:40" ht="15" customHeight="1" x14ac:dyDescent="0.3">
      <c r="AN371" s="85">
        <v>2268</v>
      </c>
    </row>
    <row r="372" spans="40:40" ht="15" customHeight="1" x14ac:dyDescent="0.3">
      <c r="AN372" s="85">
        <v>2269</v>
      </c>
    </row>
    <row r="373" spans="40:40" ht="15" customHeight="1" x14ac:dyDescent="0.3">
      <c r="AN373" s="85">
        <v>2270</v>
      </c>
    </row>
    <row r="374" spans="40:40" ht="15" customHeight="1" x14ac:dyDescent="0.3">
      <c r="AN374" s="85">
        <v>2271</v>
      </c>
    </row>
    <row r="375" spans="40:40" ht="15" customHeight="1" x14ac:dyDescent="0.3">
      <c r="AN375" s="85">
        <v>2272</v>
      </c>
    </row>
    <row r="376" spans="40:40" ht="15" customHeight="1" x14ac:dyDescent="0.3">
      <c r="AN376" s="85">
        <v>2273</v>
      </c>
    </row>
    <row r="377" spans="40:40" ht="15" customHeight="1" x14ac:dyDescent="0.3">
      <c r="AN377" s="85">
        <v>2274</v>
      </c>
    </row>
    <row r="378" spans="40:40" ht="15" customHeight="1" x14ac:dyDescent="0.3">
      <c r="AN378" s="85">
        <v>2275</v>
      </c>
    </row>
    <row r="379" spans="40:40" ht="15" customHeight="1" x14ac:dyDescent="0.3">
      <c r="AN379" s="85">
        <v>2276</v>
      </c>
    </row>
    <row r="380" spans="40:40" ht="15" customHeight="1" x14ac:dyDescent="0.3">
      <c r="AN380" s="85">
        <v>2277</v>
      </c>
    </row>
    <row r="381" spans="40:40" ht="15" customHeight="1" x14ac:dyDescent="0.3">
      <c r="AN381" s="85">
        <v>2278</v>
      </c>
    </row>
    <row r="382" spans="40:40" ht="15" customHeight="1" x14ac:dyDescent="0.3">
      <c r="AN382" s="85">
        <v>2279</v>
      </c>
    </row>
    <row r="383" spans="40:40" ht="15" customHeight="1" x14ac:dyDescent="0.3">
      <c r="AN383" s="85">
        <v>2280</v>
      </c>
    </row>
    <row r="384" spans="40:40" ht="15" customHeight="1" x14ac:dyDescent="0.3">
      <c r="AN384" s="85">
        <v>2281</v>
      </c>
    </row>
    <row r="385" spans="40:40" ht="15" customHeight="1" x14ac:dyDescent="0.3">
      <c r="AN385" s="85">
        <v>2282</v>
      </c>
    </row>
    <row r="386" spans="40:40" ht="15" customHeight="1" x14ac:dyDescent="0.3">
      <c r="AN386" s="85">
        <v>2283</v>
      </c>
    </row>
    <row r="387" spans="40:40" ht="15" customHeight="1" x14ac:dyDescent="0.3">
      <c r="AN387" s="85">
        <v>2284</v>
      </c>
    </row>
    <row r="388" spans="40:40" ht="15" customHeight="1" x14ac:dyDescent="0.3">
      <c r="AN388" s="85">
        <v>2285</v>
      </c>
    </row>
    <row r="389" spans="40:40" ht="15" customHeight="1" x14ac:dyDescent="0.3">
      <c r="AN389" s="85">
        <v>2286</v>
      </c>
    </row>
    <row r="390" spans="40:40" ht="15" customHeight="1" x14ac:dyDescent="0.3">
      <c r="AN390" s="85">
        <v>2287</v>
      </c>
    </row>
    <row r="391" spans="40:40" ht="15" customHeight="1" x14ac:dyDescent="0.3">
      <c r="AN391" s="85">
        <v>2288</v>
      </c>
    </row>
    <row r="392" spans="40:40" ht="15" customHeight="1" x14ac:dyDescent="0.3">
      <c r="AN392" s="85">
        <v>2289</v>
      </c>
    </row>
    <row r="393" spans="40:40" ht="15" customHeight="1" x14ac:dyDescent="0.3">
      <c r="AN393" s="85">
        <v>2290</v>
      </c>
    </row>
    <row r="394" spans="40:40" ht="15" customHeight="1" x14ac:dyDescent="0.3">
      <c r="AN394" s="85">
        <v>2291</v>
      </c>
    </row>
    <row r="395" spans="40:40" ht="15" customHeight="1" x14ac:dyDescent="0.3">
      <c r="AN395" s="85">
        <v>2292</v>
      </c>
    </row>
    <row r="396" spans="40:40" ht="15" customHeight="1" x14ac:dyDescent="0.3">
      <c r="AN396" s="85">
        <v>2293</v>
      </c>
    </row>
    <row r="397" spans="40:40" ht="15" customHeight="1" x14ac:dyDescent="0.3">
      <c r="AN397" s="85">
        <v>2294</v>
      </c>
    </row>
    <row r="398" spans="40:40" ht="15" customHeight="1" x14ac:dyDescent="0.3">
      <c r="AN398" s="85">
        <v>2295</v>
      </c>
    </row>
    <row r="399" spans="40:40" ht="15" customHeight="1" x14ac:dyDescent="0.3">
      <c r="AN399" s="85">
        <v>2296</v>
      </c>
    </row>
    <row r="400" spans="40:40" ht="15" customHeight="1" x14ac:dyDescent="0.3">
      <c r="AN400" s="85">
        <v>2297</v>
      </c>
    </row>
    <row r="401" spans="40:40" ht="15" customHeight="1" x14ac:dyDescent="0.3">
      <c r="AN401" s="85">
        <v>2298</v>
      </c>
    </row>
    <row r="402" spans="40:40" ht="15" customHeight="1" x14ac:dyDescent="0.3">
      <c r="AN402" s="85">
        <v>2299</v>
      </c>
    </row>
    <row r="403" spans="40:40" ht="15" customHeight="1" x14ac:dyDescent="0.3">
      <c r="AN403" s="85">
        <v>2300</v>
      </c>
    </row>
    <row r="404" spans="40:40" ht="15" customHeight="1" x14ac:dyDescent="0.3">
      <c r="AN404" s="85">
        <v>2301</v>
      </c>
    </row>
    <row r="405" spans="40:40" ht="15" customHeight="1" x14ac:dyDescent="0.3">
      <c r="AN405" s="85">
        <v>2302</v>
      </c>
    </row>
    <row r="406" spans="40:40" ht="15" customHeight="1" x14ac:dyDescent="0.3">
      <c r="AN406" s="85">
        <v>2303</v>
      </c>
    </row>
    <row r="407" spans="40:40" ht="15" customHeight="1" x14ac:dyDescent="0.3">
      <c r="AN407" s="85">
        <v>2304</v>
      </c>
    </row>
    <row r="408" spans="40:40" ht="15" customHeight="1" x14ac:dyDescent="0.3">
      <c r="AN408" s="85">
        <v>2305</v>
      </c>
    </row>
    <row r="409" spans="40:40" ht="15" customHeight="1" x14ac:dyDescent="0.3">
      <c r="AN409" s="85">
        <v>2306</v>
      </c>
    </row>
    <row r="410" spans="40:40" ht="15" customHeight="1" x14ac:dyDescent="0.3">
      <c r="AN410" s="85">
        <v>2307</v>
      </c>
    </row>
    <row r="411" spans="40:40" ht="15" customHeight="1" x14ac:dyDescent="0.3">
      <c r="AN411" s="85">
        <v>2308</v>
      </c>
    </row>
    <row r="412" spans="40:40" ht="15" customHeight="1" x14ac:dyDescent="0.3">
      <c r="AN412" s="85">
        <v>2309</v>
      </c>
    </row>
    <row r="413" spans="40:40" ht="15" customHeight="1" x14ac:dyDescent="0.3">
      <c r="AN413" s="85">
        <v>2310</v>
      </c>
    </row>
    <row r="414" spans="40:40" ht="15" customHeight="1" x14ac:dyDescent="0.3">
      <c r="AN414" s="85">
        <v>2311</v>
      </c>
    </row>
    <row r="415" spans="40:40" ht="15" customHeight="1" x14ac:dyDescent="0.3">
      <c r="AN415" s="85">
        <v>2312</v>
      </c>
    </row>
    <row r="416" spans="40:40" ht="15" customHeight="1" x14ac:dyDescent="0.3">
      <c r="AN416" s="85">
        <v>2313</v>
      </c>
    </row>
    <row r="417" spans="40:40" ht="15" customHeight="1" x14ac:dyDescent="0.3">
      <c r="AN417" s="85">
        <v>2314</v>
      </c>
    </row>
    <row r="418" spans="40:40" ht="15" customHeight="1" x14ac:dyDescent="0.3">
      <c r="AN418" s="85">
        <v>2315</v>
      </c>
    </row>
    <row r="419" spans="40:40" ht="15" customHeight="1" x14ac:dyDescent="0.3">
      <c r="AN419" s="85">
        <v>2316</v>
      </c>
    </row>
    <row r="420" spans="40:40" ht="15" customHeight="1" x14ac:dyDescent="0.3">
      <c r="AN420" s="85">
        <v>2317</v>
      </c>
    </row>
    <row r="421" spans="40:40" ht="15" customHeight="1" x14ac:dyDescent="0.3">
      <c r="AN421" s="85">
        <v>2318</v>
      </c>
    </row>
    <row r="422" spans="40:40" ht="15" customHeight="1" x14ac:dyDescent="0.3">
      <c r="AN422" s="85">
        <v>2319</v>
      </c>
    </row>
    <row r="423" spans="40:40" ht="15" customHeight="1" x14ac:dyDescent="0.3">
      <c r="AN423" s="85">
        <v>2320</v>
      </c>
    </row>
    <row r="424" spans="40:40" ht="15" customHeight="1" x14ac:dyDescent="0.3">
      <c r="AN424" s="85">
        <v>2321</v>
      </c>
    </row>
    <row r="425" spans="40:40" ht="15" customHeight="1" x14ac:dyDescent="0.3">
      <c r="AN425" s="85">
        <v>2322</v>
      </c>
    </row>
    <row r="426" spans="40:40" ht="15" customHeight="1" x14ac:dyDescent="0.3">
      <c r="AN426" s="85">
        <v>2323</v>
      </c>
    </row>
    <row r="427" spans="40:40" ht="15" customHeight="1" x14ac:dyDescent="0.3">
      <c r="AN427" s="85">
        <v>2324</v>
      </c>
    </row>
    <row r="428" spans="40:40" ht="15" customHeight="1" x14ac:dyDescent="0.3">
      <c r="AN428" s="85">
        <v>2325</v>
      </c>
    </row>
    <row r="429" spans="40:40" ht="15" customHeight="1" x14ac:dyDescent="0.3">
      <c r="AN429" s="85">
        <v>2326</v>
      </c>
    </row>
    <row r="430" spans="40:40" ht="15" customHeight="1" x14ac:dyDescent="0.3">
      <c r="AN430" s="85">
        <v>2327</v>
      </c>
    </row>
    <row r="431" spans="40:40" ht="15" customHeight="1" x14ac:dyDescent="0.3">
      <c r="AN431" s="85">
        <v>2328</v>
      </c>
    </row>
    <row r="432" spans="40:40" ht="15" customHeight="1" x14ac:dyDescent="0.3">
      <c r="AN432" s="85">
        <v>2329</v>
      </c>
    </row>
    <row r="433" spans="40:40" ht="15" customHeight="1" x14ac:dyDescent="0.3">
      <c r="AN433" s="85">
        <v>2330</v>
      </c>
    </row>
    <row r="434" spans="40:40" ht="15" customHeight="1" x14ac:dyDescent="0.3">
      <c r="AN434" s="85">
        <v>2331</v>
      </c>
    </row>
    <row r="435" spans="40:40" ht="15" customHeight="1" x14ac:dyDescent="0.3">
      <c r="AN435" s="85">
        <v>2332</v>
      </c>
    </row>
    <row r="436" spans="40:40" ht="15" customHeight="1" x14ac:dyDescent="0.3">
      <c r="AN436" s="85">
        <v>2333</v>
      </c>
    </row>
    <row r="437" spans="40:40" ht="15" customHeight="1" x14ac:dyDescent="0.3">
      <c r="AN437" s="85">
        <v>2334</v>
      </c>
    </row>
    <row r="438" spans="40:40" ht="15" customHeight="1" x14ac:dyDescent="0.3">
      <c r="AN438" s="85">
        <v>2335</v>
      </c>
    </row>
    <row r="439" spans="40:40" ht="15" customHeight="1" x14ac:dyDescent="0.3">
      <c r="AN439" s="85">
        <v>2336</v>
      </c>
    </row>
    <row r="440" spans="40:40" ht="15" customHeight="1" x14ac:dyDescent="0.3">
      <c r="AN440" s="85">
        <v>2337</v>
      </c>
    </row>
    <row r="441" spans="40:40" ht="15" customHeight="1" x14ac:dyDescent="0.3">
      <c r="AN441" s="85">
        <v>2338</v>
      </c>
    </row>
    <row r="442" spans="40:40" ht="15" customHeight="1" x14ac:dyDescent="0.3">
      <c r="AN442" s="85">
        <v>2339</v>
      </c>
    </row>
    <row r="443" spans="40:40" ht="15" customHeight="1" x14ac:dyDescent="0.3">
      <c r="AN443" s="85">
        <v>2340</v>
      </c>
    </row>
    <row r="444" spans="40:40" ht="15" customHeight="1" x14ac:dyDescent="0.3">
      <c r="AN444" s="85">
        <v>2341</v>
      </c>
    </row>
    <row r="445" spans="40:40" ht="15" customHeight="1" x14ac:dyDescent="0.3">
      <c r="AN445" s="85">
        <v>2342</v>
      </c>
    </row>
    <row r="446" spans="40:40" ht="15" customHeight="1" x14ac:dyDescent="0.3">
      <c r="AN446" s="85">
        <v>2343</v>
      </c>
    </row>
    <row r="447" spans="40:40" ht="15" customHeight="1" x14ac:dyDescent="0.3">
      <c r="AN447" s="85">
        <v>2344</v>
      </c>
    </row>
    <row r="448" spans="40:40" ht="15" customHeight="1" x14ac:dyDescent="0.3">
      <c r="AN448" s="85">
        <v>2345</v>
      </c>
    </row>
    <row r="449" spans="40:40" ht="15" customHeight="1" x14ac:dyDescent="0.3">
      <c r="AN449" s="85">
        <v>2346</v>
      </c>
    </row>
    <row r="450" spans="40:40" ht="15" customHeight="1" x14ac:dyDescent="0.3">
      <c r="AN450" s="85">
        <v>2347</v>
      </c>
    </row>
    <row r="451" spans="40:40" ht="15" customHeight="1" x14ac:dyDescent="0.3">
      <c r="AN451" s="85">
        <v>2348</v>
      </c>
    </row>
    <row r="452" spans="40:40" ht="15" customHeight="1" x14ac:dyDescent="0.3">
      <c r="AN452" s="85">
        <v>2349</v>
      </c>
    </row>
    <row r="453" spans="40:40" ht="15" customHeight="1" x14ac:dyDescent="0.3">
      <c r="AN453" s="85">
        <v>2350</v>
      </c>
    </row>
    <row r="454" spans="40:40" ht="15" customHeight="1" x14ac:dyDescent="0.3">
      <c r="AN454" s="85">
        <v>2351</v>
      </c>
    </row>
    <row r="455" spans="40:40" ht="15" customHeight="1" x14ac:dyDescent="0.3">
      <c r="AN455" s="85">
        <v>2352</v>
      </c>
    </row>
    <row r="456" spans="40:40" ht="15" customHeight="1" x14ac:dyDescent="0.3">
      <c r="AN456" s="85">
        <v>2353</v>
      </c>
    </row>
    <row r="457" spans="40:40" ht="15" customHeight="1" x14ac:dyDescent="0.3">
      <c r="AN457" s="85">
        <v>2354</v>
      </c>
    </row>
    <row r="458" spans="40:40" ht="15" customHeight="1" x14ac:dyDescent="0.3">
      <c r="AN458" s="85">
        <v>2355</v>
      </c>
    </row>
    <row r="459" spans="40:40" ht="15" customHeight="1" x14ac:dyDescent="0.3">
      <c r="AN459" s="85">
        <v>2356</v>
      </c>
    </row>
    <row r="460" spans="40:40" ht="15" customHeight="1" x14ac:dyDescent="0.3">
      <c r="AN460" s="85">
        <v>2357</v>
      </c>
    </row>
    <row r="461" spans="40:40" ht="15" customHeight="1" x14ac:dyDescent="0.3">
      <c r="AN461" s="85">
        <v>2358</v>
      </c>
    </row>
    <row r="462" spans="40:40" ht="15" customHeight="1" x14ac:dyDescent="0.3">
      <c r="AN462" s="85">
        <v>2359</v>
      </c>
    </row>
    <row r="463" spans="40:40" ht="15" customHeight="1" x14ac:dyDescent="0.3">
      <c r="AN463" s="85">
        <v>2360</v>
      </c>
    </row>
    <row r="464" spans="40:40" ht="15" customHeight="1" x14ac:dyDescent="0.3">
      <c r="AN464" s="85">
        <v>2361</v>
      </c>
    </row>
    <row r="465" spans="40:40" ht="15" customHeight="1" x14ac:dyDescent="0.3">
      <c r="AN465" s="85">
        <v>2362</v>
      </c>
    </row>
    <row r="466" spans="40:40" ht="15" customHeight="1" x14ac:dyDescent="0.3">
      <c r="AN466" s="85">
        <v>2363</v>
      </c>
    </row>
    <row r="467" spans="40:40" ht="15" customHeight="1" x14ac:dyDescent="0.3">
      <c r="AN467" s="85">
        <v>2364</v>
      </c>
    </row>
    <row r="468" spans="40:40" ht="15" customHeight="1" x14ac:dyDescent="0.3">
      <c r="AN468" s="85">
        <v>2365</v>
      </c>
    </row>
    <row r="469" spans="40:40" ht="15" customHeight="1" x14ac:dyDescent="0.3">
      <c r="AN469" s="85">
        <v>2366</v>
      </c>
    </row>
    <row r="470" spans="40:40" ht="15" customHeight="1" x14ac:dyDescent="0.3">
      <c r="AN470" s="85">
        <v>2367</v>
      </c>
    </row>
    <row r="471" spans="40:40" ht="15" customHeight="1" x14ac:dyDescent="0.3">
      <c r="AN471" s="85">
        <v>2368</v>
      </c>
    </row>
    <row r="472" spans="40:40" ht="15" customHeight="1" x14ac:dyDescent="0.3">
      <c r="AN472" s="85">
        <v>2369</v>
      </c>
    </row>
    <row r="473" spans="40:40" ht="15" customHeight="1" x14ac:dyDescent="0.3">
      <c r="AN473" s="85">
        <v>2370</v>
      </c>
    </row>
    <row r="474" spans="40:40" ht="15" customHeight="1" x14ac:dyDescent="0.3">
      <c r="AN474" s="85">
        <v>2371</v>
      </c>
    </row>
    <row r="475" spans="40:40" ht="15" customHeight="1" x14ac:dyDescent="0.3">
      <c r="AN475" s="85">
        <v>2372</v>
      </c>
    </row>
    <row r="476" spans="40:40" ht="15" customHeight="1" x14ac:dyDescent="0.3">
      <c r="AN476" s="85">
        <v>2373</v>
      </c>
    </row>
    <row r="477" spans="40:40" ht="15" customHeight="1" x14ac:dyDescent="0.3">
      <c r="AN477" s="85">
        <v>2374</v>
      </c>
    </row>
    <row r="478" spans="40:40" ht="15" customHeight="1" x14ac:dyDescent="0.3">
      <c r="AN478" s="85">
        <v>2375</v>
      </c>
    </row>
    <row r="479" spans="40:40" ht="15" customHeight="1" x14ac:dyDescent="0.3">
      <c r="AN479" s="85">
        <v>2376</v>
      </c>
    </row>
    <row r="480" spans="40:40" ht="15" customHeight="1" x14ac:dyDescent="0.3">
      <c r="AN480" s="85">
        <v>2377</v>
      </c>
    </row>
    <row r="481" spans="40:40" ht="15" customHeight="1" x14ac:dyDescent="0.3">
      <c r="AN481" s="85">
        <v>2378</v>
      </c>
    </row>
    <row r="482" spans="40:40" ht="15" customHeight="1" x14ac:dyDescent="0.3">
      <c r="AN482" s="85">
        <v>2379</v>
      </c>
    </row>
    <row r="483" spans="40:40" ht="15" customHeight="1" x14ac:dyDescent="0.3">
      <c r="AN483" s="85">
        <v>2380</v>
      </c>
    </row>
    <row r="484" spans="40:40" ht="15" customHeight="1" x14ac:dyDescent="0.3">
      <c r="AN484" s="85">
        <v>2381</v>
      </c>
    </row>
    <row r="485" spans="40:40" ht="15" customHeight="1" x14ac:dyDescent="0.3">
      <c r="AN485" s="85">
        <v>2382</v>
      </c>
    </row>
    <row r="486" spans="40:40" ht="15" customHeight="1" x14ac:dyDescent="0.3">
      <c r="AN486" s="85">
        <v>2383</v>
      </c>
    </row>
    <row r="487" spans="40:40" ht="15" customHeight="1" x14ac:dyDescent="0.3">
      <c r="AN487" s="85">
        <v>2384</v>
      </c>
    </row>
    <row r="488" spans="40:40" ht="15" customHeight="1" x14ac:dyDescent="0.3">
      <c r="AN488" s="85">
        <v>2385</v>
      </c>
    </row>
    <row r="489" spans="40:40" ht="15" customHeight="1" x14ac:dyDescent="0.3">
      <c r="AN489" s="85">
        <v>2386</v>
      </c>
    </row>
    <row r="490" spans="40:40" ht="15" customHeight="1" x14ac:dyDescent="0.3">
      <c r="AN490" s="85">
        <v>2387</v>
      </c>
    </row>
    <row r="491" spans="40:40" ht="15" customHeight="1" x14ac:dyDescent="0.3">
      <c r="AN491" s="85">
        <v>2388</v>
      </c>
    </row>
    <row r="492" spans="40:40" ht="15" customHeight="1" x14ac:dyDescent="0.3">
      <c r="AN492" s="85">
        <v>2389</v>
      </c>
    </row>
    <row r="493" spans="40:40" ht="15" customHeight="1" x14ac:dyDescent="0.3">
      <c r="AN493" s="85">
        <v>2390</v>
      </c>
    </row>
    <row r="494" spans="40:40" ht="15" customHeight="1" x14ac:dyDescent="0.3">
      <c r="AN494" s="85">
        <v>2391</v>
      </c>
    </row>
    <row r="495" spans="40:40" ht="15" customHeight="1" x14ac:dyDescent="0.3">
      <c r="AN495" s="85">
        <v>2392</v>
      </c>
    </row>
    <row r="496" spans="40:40" ht="15" customHeight="1" x14ac:dyDescent="0.3">
      <c r="AN496" s="85">
        <v>2393</v>
      </c>
    </row>
    <row r="497" spans="40:40" ht="15" customHeight="1" x14ac:dyDescent="0.3">
      <c r="AN497" s="85">
        <v>2394</v>
      </c>
    </row>
    <row r="498" spans="40:40" ht="15" customHeight="1" x14ac:dyDescent="0.3">
      <c r="AN498" s="85">
        <v>2395</v>
      </c>
    </row>
    <row r="499" spans="40:40" ht="15" customHeight="1" x14ac:dyDescent="0.3">
      <c r="AN499" s="85">
        <v>2396</v>
      </c>
    </row>
    <row r="500" spans="40:40" ht="15" customHeight="1" x14ac:dyDescent="0.3">
      <c r="AN500" s="85">
        <v>2397</v>
      </c>
    </row>
    <row r="501" spans="40:40" ht="15" customHeight="1" x14ac:dyDescent="0.3">
      <c r="AN501" s="85">
        <v>2398</v>
      </c>
    </row>
    <row r="502" spans="40:40" ht="15" customHeight="1" x14ac:dyDescent="0.3">
      <c r="AN502" s="85">
        <v>2399</v>
      </c>
    </row>
    <row r="503" spans="40:40" ht="15" customHeight="1" x14ac:dyDescent="0.3">
      <c r="AN503" s="85">
        <v>2400</v>
      </c>
    </row>
    <row r="504" spans="40:40" ht="15" customHeight="1" x14ac:dyDescent="0.3">
      <c r="AN504" s="85">
        <v>2401</v>
      </c>
    </row>
    <row r="505" spans="40:40" ht="15" customHeight="1" x14ac:dyDescent="0.3">
      <c r="AN505" s="85">
        <v>2402</v>
      </c>
    </row>
    <row r="506" spans="40:40" ht="15" customHeight="1" x14ac:dyDescent="0.3">
      <c r="AN506" s="85">
        <v>2403</v>
      </c>
    </row>
    <row r="507" spans="40:40" ht="15" customHeight="1" x14ac:dyDescent="0.3">
      <c r="AN507" s="85">
        <v>2404</v>
      </c>
    </row>
    <row r="508" spans="40:40" ht="15" customHeight="1" x14ac:dyDescent="0.3">
      <c r="AN508" s="85">
        <v>2405</v>
      </c>
    </row>
    <row r="509" spans="40:40" ht="15" customHeight="1" x14ac:dyDescent="0.3">
      <c r="AN509" s="85">
        <v>2406</v>
      </c>
    </row>
    <row r="510" spans="40:40" ht="15" customHeight="1" x14ac:dyDescent="0.3">
      <c r="AN510" s="85">
        <v>2407</v>
      </c>
    </row>
    <row r="511" spans="40:40" ht="15" customHeight="1" x14ac:dyDescent="0.3">
      <c r="AN511" s="85">
        <v>2408</v>
      </c>
    </row>
    <row r="512" spans="40:40" ht="15" customHeight="1" x14ac:dyDescent="0.3">
      <c r="AN512" s="85">
        <v>2409</v>
      </c>
    </row>
    <row r="513" spans="40:40" ht="15" customHeight="1" x14ac:dyDescent="0.3">
      <c r="AN513" s="85">
        <v>2410</v>
      </c>
    </row>
    <row r="514" spans="40:40" ht="15" customHeight="1" x14ac:dyDescent="0.3">
      <c r="AN514" s="85">
        <v>2411</v>
      </c>
    </row>
    <row r="515" spans="40:40" ht="15" customHeight="1" x14ac:dyDescent="0.3">
      <c r="AN515" s="85">
        <v>2412</v>
      </c>
    </row>
    <row r="516" spans="40:40" ht="15" customHeight="1" x14ac:dyDescent="0.3">
      <c r="AN516" s="85">
        <v>2413</v>
      </c>
    </row>
    <row r="517" spans="40:40" ht="15" customHeight="1" x14ac:dyDescent="0.3">
      <c r="AN517" s="85">
        <v>2414</v>
      </c>
    </row>
    <row r="518" spans="40:40" ht="15" customHeight="1" x14ac:dyDescent="0.3">
      <c r="AN518" s="85">
        <v>2415</v>
      </c>
    </row>
    <row r="519" spans="40:40" ht="15" customHeight="1" x14ac:dyDescent="0.3">
      <c r="AN519" s="85">
        <v>2416</v>
      </c>
    </row>
    <row r="520" spans="40:40" ht="15" customHeight="1" x14ac:dyDescent="0.3">
      <c r="AN520" s="85">
        <v>2417</v>
      </c>
    </row>
    <row r="521" spans="40:40" ht="15" customHeight="1" x14ac:dyDescent="0.3">
      <c r="AN521" s="85">
        <v>2418</v>
      </c>
    </row>
    <row r="522" spans="40:40" ht="15" customHeight="1" x14ac:dyDescent="0.3">
      <c r="AN522" s="85">
        <v>2419</v>
      </c>
    </row>
    <row r="523" spans="40:40" ht="15" customHeight="1" x14ac:dyDescent="0.3">
      <c r="AN523" s="85">
        <v>2420</v>
      </c>
    </row>
    <row r="524" spans="40:40" ht="15" customHeight="1" x14ac:dyDescent="0.3">
      <c r="AN524" s="85">
        <v>2421</v>
      </c>
    </row>
    <row r="525" spans="40:40" ht="15" customHeight="1" x14ac:dyDescent="0.3">
      <c r="AN525" s="85">
        <v>2422</v>
      </c>
    </row>
    <row r="526" spans="40:40" ht="15" customHeight="1" x14ac:dyDescent="0.3">
      <c r="AN526" s="85">
        <v>2423</v>
      </c>
    </row>
    <row r="527" spans="40:40" ht="15" customHeight="1" x14ac:dyDescent="0.3">
      <c r="AN527" s="85">
        <v>2424</v>
      </c>
    </row>
    <row r="528" spans="40:40" ht="15" customHeight="1" x14ac:dyDescent="0.3">
      <c r="AN528" s="85">
        <v>2425</v>
      </c>
    </row>
    <row r="529" spans="40:40" ht="15" customHeight="1" x14ac:dyDescent="0.3">
      <c r="AN529" s="85">
        <v>2426</v>
      </c>
    </row>
    <row r="530" spans="40:40" ht="15" customHeight="1" x14ac:dyDescent="0.3">
      <c r="AN530" s="85">
        <v>2427</v>
      </c>
    </row>
    <row r="531" spans="40:40" ht="15" customHeight="1" x14ac:dyDescent="0.3">
      <c r="AN531" s="85">
        <v>2428</v>
      </c>
    </row>
    <row r="532" spans="40:40" ht="15" customHeight="1" x14ac:dyDescent="0.3">
      <c r="AN532" s="85">
        <v>2429</v>
      </c>
    </row>
    <row r="533" spans="40:40" ht="15" customHeight="1" x14ac:dyDescent="0.3">
      <c r="AN533" s="85">
        <v>2430</v>
      </c>
    </row>
    <row r="534" spans="40:40" ht="15" customHeight="1" x14ac:dyDescent="0.3">
      <c r="AN534" s="85">
        <v>2431</v>
      </c>
    </row>
    <row r="535" spans="40:40" ht="15" customHeight="1" x14ac:dyDescent="0.3">
      <c r="AN535" s="85">
        <v>2432</v>
      </c>
    </row>
    <row r="536" spans="40:40" ht="15" customHeight="1" x14ac:dyDescent="0.3">
      <c r="AN536" s="85">
        <v>2433</v>
      </c>
    </row>
    <row r="537" spans="40:40" ht="15" customHeight="1" x14ac:dyDescent="0.3">
      <c r="AN537" s="85">
        <v>2434</v>
      </c>
    </row>
    <row r="538" spans="40:40" ht="15" customHeight="1" x14ac:dyDescent="0.3">
      <c r="AN538" s="85">
        <v>2435</v>
      </c>
    </row>
    <row r="539" spans="40:40" ht="15" customHeight="1" x14ac:dyDescent="0.3">
      <c r="AN539" s="85">
        <v>2436</v>
      </c>
    </row>
    <row r="540" spans="40:40" ht="15" customHeight="1" x14ac:dyDescent="0.3">
      <c r="AN540" s="85">
        <v>2437</v>
      </c>
    </row>
    <row r="541" spans="40:40" ht="15" customHeight="1" x14ac:dyDescent="0.3">
      <c r="AN541" s="85">
        <v>2438</v>
      </c>
    </row>
    <row r="542" spans="40:40" ht="15" customHeight="1" x14ac:dyDescent="0.3">
      <c r="AN542" s="85">
        <v>2439</v>
      </c>
    </row>
    <row r="543" spans="40:40" ht="15" customHeight="1" x14ac:dyDescent="0.3">
      <c r="AN543" s="85">
        <v>2440</v>
      </c>
    </row>
    <row r="544" spans="40:40" ht="15" customHeight="1" x14ac:dyDescent="0.3">
      <c r="AN544" s="85">
        <v>2441</v>
      </c>
    </row>
    <row r="545" spans="40:40" ht="15" customHeight="1" x14ac:dyDescent="0.3">
      <c r="AN545" s="85">
        <v>2442</v>
      </c>
    </row>
    <row r="546" spans="40:40" ht="15" customHeight="1" x14ac:dyDescent="0.3">
      <c r="AN546" s="85">
        <v>2443</v>
      </c>
    </row>
    <row r="547" spans="40:40" ht="15" customHeight="1" x14ac:dyDescent="0.3">
      <c r="AN547" s="85">
        <v>2444</v>
      </c>
    </row>
    <row r="548" spans="40:40" ht="15" customHeight="1" x14ac:dyDescent="0.3">
      <c r="AN548" s="85">
        <v>2445</v>
      </c>
    </row>
    <row r="549" spans="40:40" ht="15" customHeight="1" x14ac:dyDescent="0.3">
      <c r="AN549" s="85">
        <v>2446</v>
      </c>
    </row>
    <row r="550" spans="40:40" ht="15" customHeight="1" x14ac:dyDescent="0.3">
      <c r="AN550" s="85">
        <v>2447</v>
      </c>
    </row>
    <row r="551" spans="40:40" ht="15" customHeight="1" x14ac:dyDescent="0.3">
      <c r="AN551" s="85">
        <v>2448</v>
      </c>
    </row>
    <row r="552" spans="40:40" ht="15" customHeight="1" x14ac:dyDescent="0.3">
      <c r="AN552" s="85">
        <v>2449</v>
      </c>
    </row>
    <row r="553" spans="40:40" ht="15" customHeight="1" x14ac:dyDescent="0.3">
      <c r="AN553" s="85">
        <v>2450</v>
      </c>
    </row>
    <row r="554" spans="40:40" ht="15" customHeight="1" x14ac:dyDescent="0.3">
      <c r="AN554" s="85">
        <v>2451</v>
      </c>
    </row>
    <row r="555" spans="40:40" ht="15" customHeight="1" x14ac:dyDescent="0.3">
      <c r="AN555" s="85">
        <v>2452</v>
      </c>
    </row>
    <row r="556" spans="40:40" ht="15" customHeight="1" x14ac:dyDescent="0.3">
      <c r="AN556" s="85">
        <v>2453</v>
      </c>
    </row>
    <row r="557" spans="40:40" ht="15" customHeight="1" x14ac:dyDescent="0.3">
      <c r="AN557" s="85">
        <v>2454</v>
      </c>
    </row>
    <row r="558" spans="40:40" ht="15" customHeight="1" x14ac:dyDescent="0.3">
      <c r="AN558" s="85">
        <v>2455</v>
      </c>
    </row>
    <row r="559" spans="40:40" ht="15" customHeight="1" x14ac:dyDescent="0.3">
      <c r="AN559" s="85">
        <v>2456</v>
      </c>
    </row>
    <row r="560" spans="40:40" ht="15" customHeight="1" x14ac:dyDescent="0.3">
      <c r="AN560" s="85">
        <v>2457</v>
      </c>
    </row>
    <row r="561" spans="40:40" ht="15" customHeight="1" x14ac:dyDescent="0.3">
      <c r="AN561" s="85">
        <v>2458</v>
      </c>
    </row>
    <row r="562" spans="40:40" ht="15" customHeight="1" x14ac:dyDescent="0.3">
      <c r="AN562" s="85">
        <v>2459</v>
      </c>
    </row>
    <row r="563" spans="40:40" ht="15" customHeight="1" x14ac:dyDescent="0.3">
      <c r="AN563" s="85">
        <v>2460</v>
      </c>
    </row>
    <row r="564" spans="40:40" ht="15" customHeight="1" x14ac:dyDescent="0.3">
      <c r="AN564" s="85">
        <v>2461</v>
      </c>
    </row>
    <row r="565" spans="40:40" ht="15" customHeight="1" x14ac:dyDescent="0.3">
      <c r="AN565" s="85">
        <v>2462</v>
      </c>
    </row>
    <row r="566" spans="40:40" ht="15" customHeight="1" x14ac:dyDescent="0.3">
      <c r="AN566" s="85">
        <v>2463</v>
      </c>
    </row>
    <row r="567" spans="40:40" ht="15" customHeight="1" x14ac:dyDescent="0.3">
      <c r="AN567" s="85">
        <v>2464</v>
      </c>
    </row>
    <row r="568" spans="40:40" ht="15" customHeight="1" x14ac:dyDescent="0.3">
      <c r="AN568" s="85">
        <v>2465</v>
      </c>
    </row>
    <row r="569" spans="40:40" ht="15" customHeight="1" x14ac:dyDescent="0.3">
      <c r="AN569" s="85">
        <v>2466</v>
      </c>
    </row>
    <row r="570" spans="40:40" ht="15" customHeight="1" x14ac:dyDescent="0.3">
      <c r="AN570" s="85">
        <v>2467</v>
      </c>
    </row>
    <row r="571" spans="40:40" ht="15" customHeight="1" x14ac:dyDescent="0.3">
      <c r="AN571" s="85">
        <v>2468</v>
      </c>
    </row>
    <row r="572" spans="40:40" ht="15" customHeight="1" x14ac:dyDescent="0.3">
      <c r="AN572" s="85">
        <v>2469</v>
      </c>
    </row>
    <row r="573" spans="40:40" ht="15" customHeight="1" x14ac:dyDescent="0.3">
      <c r="AN573" s="85">
        <v>2470</v>
      </c>
    </row>
    <row r="574" spans="40:40" ht="15" customHeight="1" x14ac:dyDescent="0.3">
      <c r="AN574" s="85">
        <v>2471</v>
      </c>
    </row>
    <row r="575" spans="40:40" ht="15" customHeight="1" x14ac:dyDescent="0.3">
      <c r="AN575" s="85">
        <v>2472</v>
      </c>
    </row>
    <row r="576" spans="40:40" ht="15" customHeight="1" x14ac:dyDescent="0.3">
      <c r="AN576" s="85">
        <v>2473</v>
      </c>
    </row>
    <row r="577" spans="40:40" ht="15" customHeight="1" x14ac:dyDescent="0.3">
      <c r="AN577" s="85">
        <v>2474</v>
      </c>
    </row>
    <row r="578" spans="40:40" ht="15" customHeight="1" x14ac:dyDescent="0.3">
      <c r="AN578" s="85">
        <v>2475</v>
      </c>
    </row>
    <row r="579" spans="40:40" ht="15" customHeight="1" x14ac:dyDescent="0.3">
      <c r="AN579" s="85">
        <v>2476</v>
      </c>
    </row>
    <row r="580" spans="40:40" ht="15" customHeight="1" x14ac:dyDescent="0.3">
      <c r="AN580" s="85">
        <v>2477</v>
      </c>
    </row>
    <row r="581" spans="40:40" ht="15" customHeight="1" x14ac:dyDescent="0.3">
      <c r="AN581" s="85">
        <v>2478</v>
      </c>
    </row>
    <row r="582" spans="40:40" ht="15" customHeight="1" x14ac:dyDescent="0.3">
      <c r="AN582" s="85">
        <v>2479</v>
      </c>
    </row>
    <row r="583" spans="40:40" ht="15" customHeight="1" x14ac:dyDescent="0.3">
      <c r="AN583" s="85">
        <v>2480</v>
      </c>
    </row>
    <row r="584" spans="40:40" ht="15" customHeight="1" x14ac:dyDescent="0.3">
      <c r="AN584" s="85">
        <v>2481</v>
      </c>
    </row>
    <row r="585" spans="40:40" ht="15" customHeight="1" x14ac:dyDescent="0.3">
      <c r="AN585" s="85">
        <v>2482</v>
      </c>
    </row>
    <row r="586" spans="40:40" ht="15" customHeight="1" x14ac:dyDescent="0.3">
      <c r="AN586" s="85">
        <v>2483</v>
      </c>
    </row>
    <row r="587" spans="40:40" ht="15" customHeight="1" x14ac:dyDescent="0.3">
      <c r="AN587" s="85">
        <v>2484</v>
      </c>
    </row>
    <row r="588" spans="40:40" ht="15" customHeight="1" x14ac:dyDescent="0.3">
      <c r="AN588" s="85">
        <v>2485</v>
      </c>
    </row>
    <row r="589" spans="40:40" ht="15" customHeight="1" x14ac:dyDescent="0.3">
      <c r="AN589" s="85">
        <v>2486</v>
      </c>
    </row>
    <row r="590" spans="40:40" ht="15" customHeight="1" x14ac:dyDescent="0.3">
      <c r="AN590" s="85">
        <v>2487</v>
      </c>
    </row>
    <row r="591" spans="40:40" ht="15" customHeight="1" x14ac:dyDescent="0.3">
      <c r="AN591" s="85">
        <v>2488</v>
      </c>
    </row>
    <row r="592" spans="40:40" ht="15" customHeight="1" x14ac:dyDescent="0.3">
      <c r="AN592" s="85">
        <v>2489</v>
      </c>
    </row>
    <row r="593" spans="40:40" ht="15" customHeight="1" x14ac:dyDescent="0.3">
      <c r="AN593" s="85">
        <v>2490</v>
      </c>
    </row>
    <row r="594" spans="40:40" ht="15" customHeight="1" x14ac:dyDescent="0.3">
      <c r="AN594" s="85">
        <v>2491</v>
      </c>
    </row>
    <row r="595" spans="40:40" ht="15" customHeight="1" x14ac:dyDescent="0.3">
      <c r="AN595" s="85">
        <v>2492</v>
      </c>
    </row>
    <row r="596" spans="40:40" ht="15" customHeight="1" x14ac:dyDescent="0.3">
      <c r="AN596" s="85">
        <v>2493</v>
      </c>
    </row>
    <row r="597" spans="40:40" ht="15" customHeight="1" x14ac:dyDescent="0.3">
      <c r="AN597" s="85">
        <v>2494</v>
      </c>
    </row>
    <row r="598" spans="40:40" ht="15" customHeight="1" x14ac:dyDescent="0.3">
      <c r="AN598" s="85">
        <v>2495</v>
      </c>
    </row>
    <row r="599" spans="40:40" ht="15" customHeight="1" x14ac:dyDescent="0.3">
      <c r="AN599" s="85">
        <v>2496</v>
      </c>
    </row>
    <row r="600" spans="40:40" ht="15" customHeight="1" x14ac:dyDescent="0.3">
      <c r="AN600" s="85">
        <v>2497</v>
      </c>
    </row>
    <row r="601" spans="40:40" ht="15" customHeight="1" x14ac:dyDescent="0.3">
      <c r="AN601" s="85">
        <v>2498</v>
      </c>
    </row>
    <row r="602" spans="40:40" ht="15" customHeight="1" x14ac:dyDescent="0.3">
      <c r="AN602" s="85">
        <v>2499</v>
      </c>
    </row>
    <row r="603" spans="40:40" ht="15" customHeight="1" x14ac:dyDescent="0.3">
      <c r="AN603" s="85">
        <v>2500</v>
      </c>
    </row>
    <row r="604" spans="40:40" ht="15" customHeight="1" x14ac:dyDescent="0.3">
      <c r="AN604" s="85">
        <v>2501</v>
      </c>
    </row>
    <row r="605" spans="40:40" ht="15" customHeight="1" x14ac:dyDescent="0.3">
      <c r="AN605" s="85">
        <v>2502</v>
      </c>
    </row>
    <row r="606" spans="40:40" ht="15" customHeight="1" x14ac:dyDescent="0.3">
      <c r="AN606" s="85">
        <v>2503</v>
      </c>
    </row>
    <row r="607" spans="40:40" ht="15" customHeight="1" x14ac:dyDescent="0.3">
      <c r="AN607" s="85">
        <v>2504</v>
      </c>
    </row>
    <row r="608" spans="40:40" ht="15" customHeight="1" x14ac:dyDescent="0.3">
      <c r="AN608" s="85">
        <v>2505</v>
      </c>
    </row>
    <row r="609" spans="40:40" ht="15" customHeight="1" x14ac:dyDescent="0.3">
      <c r="AN609" s="85">
        <v>2506</v>
      </c>
    </row>
    <row r="610" spans="40:40" ht="15" customHeight="1" x14ac:dyDescent="0.3">
      <c r="AN610" s="85">
        <v>2507</v>
      </c>
    </row>
    <row r="611" spans="40:40" ht="15" customHeight="1" x14ac:dyDescent="0.3">
      <c r="AN611" s="85">
        <v>2508</v>
      </c>
    </row>
    <row r="612" spans="40:40" ht="15" customHeight="1" x14ac:dyDescent="0.3">
      <c r="AN612" s="85">
        <v>2509</v>
      </c>
    </row>
    <row r="613" spans="40:40" ht="15" customHeight="1" x14ac:dyDescent="0.3">
      <c r="AN613" s="85">
        <v>2510</v>
      </c>
    </row>
    <row r="614" spans="40:40" ht="15" customHeight="1" x14ac:dyDescent="0.3">
      <c r="AN614" s="85">
        <v>2511</v>
      </c>
    </row>
    <row r="615" spans="40:40" ht="15" customHeight="1" x14ac:dyDescent="0.3">
      <c r="AN615" s="85">
        <v>2512</v>
      </c>
    </row>
    <row r="616" spans="40:40" ht="15" customHeight="1" x14ac:dyDescent="0.3">
      <c r="AN616" s="85">
        <v>2513</v>
      </c>
    </row>
    <row r="617" spans="40:40" ht="15" customHeight="1" x14ac:dyDescent="0.3">
      <c r="AN617" s="85">
        <v>2514</v>
      </c>
    </row>
    <row r="618" spans="40:40" ht="15" customHeight="1" x14ac:dyDescent="0.3">
      <c r="AN618" s="85">
        <v>2515</v>
      </c>
    </row>
    <row r="619" spans="40:40" ht="15" customHeight="1" x14ac:dyDescent="0.3">
      <c r="AN619" s="85">
        <v>2516</v>
      </c>
    </row>
    <row r="620" spans="40:40" ht="15" customHeight="1" x14ac:dyDescent="0.3">
      <c r="AN620" s="85">
        <v>2517</v>
      </c>
    </row>
    <row r="621" spans="40:40" ht="15" customHeight="1" x14ac:dyDescent="0.3">
      <c r="AN621" s="85">
        <v>2518</v>
      </c>
    </row>
    <row r="622" spans="40:40" ht="15" customHeight="1" x14ac:dyDescent="0.3">
      <c r="AN622" s="85">
        <v>2519</v>
      </c>
    </row>
    <row r="623" spans="40:40" ht="15" customHeight="1" x14ac:dyDescent="0.3">
      <c r="AN623" s="85">
        <v>2520</v>
      </c>
    </row>
    <row r="624" spans="40:40" ht="15" customHeight="1" x14ac:dyDescent="0.3">
      <c r="AN624" s="85">
        <v>2521</v>
      </c>
    </row>
    <row r="625" spans="40:40" ht="15" customHeight="1" x14ac:dyDescent="0.3">
      <c r="AN625" s="85">
        <v>2522</v>
      </c>
    </row>
    <row r="626" spans="40:40" ht="15" customHeight="1" x14ac:dyDescent="0.3">
      <c r="AN626" s="85">
        <v>2523</v>
      </c>
    </row>
    <row r="627" spans="40:40" ht="15" customHeight="1" x14ac:dyDescent="0.3">
      <c r="AN627" s="85">
        <v>2524</v>
      </c>
    </row>
    <row r="628" spans="40:40" ht="15" customHeight="1" x14ac:dyDescent="0.3">
      <c r="AN628" s="85">
        <v>2525</v>
      </c>
    </row>
    <row r="629" spans="40:40" ht="15" customHeight="1" x14ac:dyDescent="0.3">
      <c r="AN629" s="85">
        <v>2526</v>
      </c>
    </row>
    <row r="630" spans="40:40" ht="15" customHeight="1" x14ac:dyDescent="0.3">
      <c r="AN630" s="85">
        <v>2527</v>
      </c>
    </row>
    <row r="631" spans="40:40" ht="15" customHeight="1" x14ac:dyDescent="0.3">
      <c r="AN631" s="85">
        <v>2528</v>
      </c>
    </row>
    <row r="632" spans="40:40" ht="15" customHeight="1" x14ac:dyDescent="0.3">
      <c r="AN632" s="85">
        <v>2529</v>
      </c>
    </row>
    <row r="633" spans="40:40" ht="15" customHeight="1" x14ac:dyDescent="0.3">
      <c r="AN633" s="85">
        <v>2530</v>
      </c>
    </row>
    <row r="634" spans="40:40" ht="15" customHeight="1" x14ac:dyDescent="0.3">
      <c r="AN634" s="85">
        <v>2531</v>
      </c>
    </row>
    <row r="635" spans="40:40" ht="15" customHeight="1" x14ac:dyDescent="0.3">
      <c r="AN635" s="85">
        <v>2532</v>
      </c>
    </row>
    <row r="636" spans="40:40" ht="15" customHeight="1" x14ac:dyDescent="0.3">
      <c r="AN636" s="85">
        <v>2533</v>
      </c>
    </row>
    <row r="637" spans="40:40" ht="15" customHeight="1" x14ac:dyDescent="0.3">
      <c r="AN637" s="85">
        <v>2534</v>
      </c>
    </row>
    <row r="638" spans="40:40" ht="15" customHeight="1" x14ac:dyDescent="0.3">
      <c r="AN638" s="85">
        <v>2535</v>
      </c>
    </row>
    <row r="639" spans="40:40" ht="15" customHeight="1" x14ac:dyDescent="0.3">
      <c r="AN639" s="85">
        <v>2536</v>
      </c>
    </row>
    <row r="640" spans="40:40" ht="15" customHeight="1" x14ac:dyDescent="0.3">
      <c r="AN640" s="85">
        <v>2537</v>
      </c>
    </row>
    <row r="641" spans="40:40" ht="15" customHeight="1" x14ac:dyDescent="0.3">
      <c r="AN641" s="85">
        <v>2538</v>
      </c>
    </row>
    <row r="642" spans="40:40" ht="15" customHeight="1" x14ac:dyDescent="0.3">
      <c r="AN642" s="85">
        <v>2539</v>
      </c>
    </row>
    <row r="643" spans="40:40" ht="15" customHeight="1" x14ac:dyDescent="0.3">
      <c r="AN643" s="85">
        <v>2540</v>
      </c>
    </row>
    <row r="644" spans="40:40" ht="15" customHeight="1" x14ac:dyDescent="0.3">
      <c r="AN644" s="85">
        <v>2541</v>
      </c>
    </row>
    <row r="645" spans="40:40" ht="15" customHeight="1" x14ac:dyDescent="0.3">
      <c r="AN645" s="85">
        <v>2542</v>
      </c>
    </row>
    <row r="646" spans="40:40" ht="15" customHeight="1" x14ac:dyDescent="0.3">
      <c r="AN646" s="85">
        <v>2543</v>
      </c>
    </row>
    <row r="647" spans="40:40" ht="15" customHeight="1" x14ac:dyDescent="0.3">
      <c r="AN647" s="85">
        <v>2544</v>
      </c>
    </row>
    <row r="648" spans="40:40" ht="15" customHeight="1" x14ac:dyDescent="0.3">
      <c r="AN648" s="85">
        <v>2545</v>
      </c>
    </row>
    <row r="649" spans="40:40" ht="15" customHeight="1" x14ac:dyDescent="0.3">
      <c r="AN649" s="85">
        <v>2546</v>
      </c>
    </row>
    <row r="650" spans="40:40" ht="15" customHeight="1" x14ac:dyDescent="0.3">
      <c r="AN650" s="85">
        <v>2547</v>
      </c>
    </row>
    <row r="651" spans="40:40" ht="15" customHeight="1" x14ac:dyDescent="0.3">
      <c r="AN651" s="85">
        <v>2548</v>
      </c>
    </row>
    <row r="652" spans="40:40" ht="15" customHeight="1" x14ac:dyDescent="0.3">
      <c r="AN652" s="85">
        <v>2549</v>
      </c>
    </row>
    <row r="653" spans="40:40" ht="15" customHeight="1" x14ac:dyDescent="0.3">
      <c r="AN653" s="85">
        <v>2550</v>
      </c>
    </row>
    <row r="654" spans="40:40" ht="15" customHeight="1" x14ac:dyDescent="0.3">
      <c r="AN654" s="85">
        <v>2551</v>
      </c>
    </row>
    <row r="655" spans="40:40" ht="15" customHeight="1" x14ac:dyDescent="0.3">
      <c r="AN655" s="85">
        <v>2552</v>
      </c>
    </row>
    <row r="656" spans="40:40" ht="15" customHeight="1" x14ac:dyDescent="0.3">
      <c r="AN656" s="85">
        <v>2553</v>
      </c>
    </row>
    <row r="657" spans="40:40" ht="15" customHeight="1" x14ac:dyDescent="0.3">
      <c r="AN657" s="85">
        <v>2554</v>
      </c>
    </row>
    <row r="658" spans="40:40" ht="15" customHeight="1" x14ac:dyDescent="0.3">
      <c r="AN658" s="85">
        <v>2555</v>
      </c>
    </row>
    <row r="659" spans="40:40" ht="15" customHeight="1" x14ac:dyDescent="0.3">
      <c r="AN659" s="85">
        <v>2556</v>
      </c>
    </row>
    <row r="660" spans="40:40" ht="15" customHeight="1" x14ac:dyDescent="0.3">
      <c r="AN660" s="85">
        <v>2557</v>
      </c>
    </row>
    <row r="661" spans="40:40" ht="15" customHeight="1" x14ac:dyDescent="0.3">
      <c r="AN661" s="85">
        <v>2558</v>
      </c>
    </row>
    <row r="662" spans="40:40" ht="15" customHeight="1" x14ac:dyDescent="0.3">
      <c r="AN662" s="85">
        <v>2559</v>
      </c>
    </row>
    <row r="663" spans="40:40" ht="15" customHeight="1" x14ac:dyDescent="0.3">
      <c r="AN663" s="85">
        <v>2560</v>
      </c>
    </row>
    <row r="664" spans="40:40" ht="15" customHeight="1" x14ac:dyDescent="0.3">
      <c r="AN664" s="85">
        <v>2561</v>
      </c>
    </row>
    <row r="665" spans="40:40" ht="15" customHeight="1" x14ac:dyDescent="0.3">
      <c r="AN665" s="85">
        <v>2562</v>
      </c>
    </row>
    <row r="666" spans="40:40" ht="15" customHeight="1" x14ac:dyDescent="0.3">
      <c r="AN666" s="85">
        <v>2563</v>
      </c>
    </row>
    <row r="667" spans="40:40" ht="15" customHeight="1" x14ac:dyDescent="0.3">
      <c r="AN667" s="85">
        <v>2564</v>
      </c>
    </row>
    <row r="668" spans="40:40" ht="15" customHeight="1" x14ac:dyDescent="0.3">
      <c r="AN668" s="85">
        <v>2565</v>
      </c>
    </row>
    <row r="669" spans="40:40" ht="15" customHeight="1" x14ac:dyDescent="0.3">
      <c r="AN669" s="85">
        <v>2566</v>
      </c>
    </row>
    <row r="670" spans="40:40" ht="15" customHeight="1" x14ac:dyDescent="0.3">
      <c r="AN670" s="85">
        <v>2567</v>
      </c>
    </row>
    <row r="671" spans="40:40" ht="15" customHeight="1" x14ac:dyDescent="0.3">
      <c r="AN671" s="85">
        <v>2568</v>
      </c>
    </row>
    <row r="672" spans="40:40" ht="15" customHeight="1" x14ac:dyDescent="0.3">
      <c r="AN672" s="85">
        <v>2569</v>
      </c>
    </row>
    <row r="673" spans="40:40" ht="15" customHeight="1" x14ac:dyDescent="0.3">
      <c r="AN673" s="85">
        <v>2570</v>
      </c>
    </row>
    <row r="674" spans="40:40" ht="15" customHeight="1" x14ac:dyDescent="0.3">
      <c r="AN674" s="85">
        <v>2571</v>
      </c>
    </row>
    <row r="675" spans="40:40" ht="15" customHeight="1" x14ac:dyDescent="0.3">
      <c r="AN675" s="85">
        <v>2572</v>
      </c>
    </row>
    <row r="676" spans="40:40" ht="15" customHeight="1" x14ac:dyDescent="0.3">
      <c r="AN676" s="85">
        <v>2573</v>
      </c>
    </row>
    <row r="677" spans="40:40" ht="15" customHeight="1" x14ac:dyDescent="0.3">
      <c r="AN677" s="85">
        <v>2574</v>
      </c>
    </row>
    <row r="678" spans="40:40" ht="15" customHeight="1" x14ac:dyDescent="0.3">
      <c r="AN678" s="85">
        <v>2575</v>
      </c>
    </row>
    <row r="679" spans="40:40" ht="15" customHeight="1" x14ac:dyDescent="0.3">
      <c r="AN679" s="85">
        <v>2576</v>
      </c>
    </row>
    <row r="680" spans="40:40" ht="15" customHeight="1" x14ac:dyDescent="0.3">
      <c r="AN680" s="85">
        <v>2577</v>
      </c>
    </row>
    <row r="681" spans="40:40" ht="15" customHeight="1" x14ac:dyDescent="0.3">
      <c r="AN681" s="85">
        <v>2578</v>
      </c>
    </row>
    <row r="682" spans="40:40" ht="15" customHeight="1" x14ac:dyDescent="0.3">
      <c r="AN682" s="85">
        <v>2579</v>
      </c>
    </row>
    <row r="683" spans="40:40" ht="15" customHeight="1" x14ac:dyDescent="0.3">
      <c r="AN683" s="85">
        <v>2580</v>
      </c>
    </row>
    <row r="684" spans="40:40" ht="15" customHeight="1" x14ac:dyDescent="0.3">
      <c r="AN684" s="85">
        <v>2581</v>
      </c>
    </row>
    <row r="685" spans="40:40" ht="15" customHeight="1" x14ac:dyDescent="0.3">
      <c r="AN685" s="85">
        <v>2582</v>
      </c>
    </row>
    <row r="686" spans="40:40" ht="15" customHeight="1" x14ac:dyDescent="0.3">
      <c r="AN686" s="85">
        <v>2583</v>
      </c>
    </row>
    <row r="687" spans="40:40" ht="15" customHeight="1" x14ac:dyDescent="0.3">
      <c r="AN687" s="85">
        <v>2584</v>
      </c>
    </row>
    <row r="688" spans="40:40" ht="15" customHeight="1" x14ac:dyDescent="0.3">
      <c r="AN688" s="85">
        <v>2585</v>
      </c>
    </row>
    <row r="689" spans="40:40" ht="15" customHeight="1" x14ac:dyDescent="0.3">
      <c r="AN689" s="85">
        <v>2586</v>
      </c>
    </row>
    <row r="690" spans="40:40" ht="15" customHeight="1" x14ac:dyDescent="0.3">
      <c r="AN690" s="85">
        <v>2587</v>
      </c>
    </row>
    <row r="691" spans="40:40" ht="15" customHeight="1" x14ac:dyDescent="0.3">
      <c r="AN691" s="85">
        <v>2588</v>
      </c>
    </row>
    <row r="692" spans="40:40" ht="15" customHeight="1" x14ac:dyDescent="0.3">
      <c r="AN692" s="85">
        <v>2589</v>
      </c>
    </row>
    <row r="693" spans="40:40" ht="15" customHeight="1" x14ac:dyDescent="0.3">
      <c r="AN693" s="85">
        <v>2590</v>
      </c>
    </row>
    <row r="694" spans="40:40" ht="15" customHeight="1" x14ac:dyDescent="0.3">
      <c r="AN694" s="85">
        <v>2591</v>
      </c>
    </row>
    <row r="695" spans="40:40" ht="15" customHeight="1" x14ac:dyDescent="0.3">
      <c r="AN695" s="85">
        <v>2592</v>
      </c>
    </row>
    <row r="696" spans="40:40" ht="15" customHeight="1" x14ac:dyDescent="0.3">
      <c r="AN696" s="85">
        <v>2593</v>
      </c>
    </row>
    <row r="697" spans="40:40" ht="15" customHeight="1" x14ac:dyDescent="0.3">
      <c r="AN697" s="85">
        <v>2594</v>
      </c>
    </row>
    <row r="698" spans="40:40" ht="15" customHeight="1" x14ac:dyDescent="0.3">
      <c r="AN698" s="85">
        <v>2595</v>
      </c>
    </row>
    <row r="699" spans="40:40" ht="15" customHeight="1" x14ac:dyDescent="0.3">
      <c r="AN699" s="85">
        <v>2596</v>
      </c>
    </row>
    <row r="700" spans="40:40" ht="15" customHeight="1" x14ac:dyDescent="0.3">
      <c r="AN700" s="85">
        <v>2597</v>
      </c>
    </row>
    <row r="701" spans="40:40" ht="15" customHeight="1" x14ac:dyDescent="0.3">
      <c r="AN701" s="85">
        <v>2598</v>
      </c>
    </row>
    <row r="702" spans="40:40" ht="15" customHeight="1" x14ac:dyDescent="0.3">
      <c r="AN702" s="85">
        <v>2599</v>
      </c>
    </row>
    <row r="703" spans="40:40" ht="15" customHeight="1" x14ac:dyDescent="0.3">
      <c r="AN703" s="85">
        <v>2600</v>
      </c>
    </row>
    <row r="704" spans="40:40" ht="15" customHeight="1" x14ac:dyDescent="0.3">
      <c r="AN704" s="85">
        <v>2601</v>
      </c>
    </row>
    <row r="705" spans="40:40" ht="15" customHeight="1" x14ac:dyDescent="0.3">
      <c r="AN705" s="85">
        <v>2602</v>
      </c>
    </row>
    <row r="706" spans="40:40" ht="15" customHeight="1" x14ac:dyDescent="0.3">
      <c r="AN706" s="85">
        <v>2603</v>
      </c>
    </row>
    <row r="707" spans="40:40" ht="15" customHeight="1" x14ac:dyDescent="0.3">
      <c r="AN707" s="85">
        <v>2604</v>
      </c>
    </row>
    <row r="708" spans="40:40" ht="15" customHeight="1" x14ac:dyDescent="0.3">
      <c r="AN708" s="85">
        <v>2605</v>
      </c>
    </row>
    <row r="709" spans="40:40" ht="15" customHeight="1" x14ac:dyDescent="0.3">
      <c r="AN709" s="85">
        <v>2606</v>
      </c>
    </row>
    <row r="710" spans="40:40" ht="15" customHeight="1" x14ac:dyDescent="0.3">
      <c r="AN710" s="85">
        <v>2607</v>
      </c>
    </row>
    <row r="711" spans="40:40" ht="15" customHeight="1" x14ac:dyDescent="0.3">
      <c r="AN711" s="85">
        <v>2608</v>
      </c>
    </row>
    <row r="712" spans="40:40" ht="15" customHeight="1" x14ac:dyDescent="0.3">
      <c r="AN712" s="85">
        <v>2609</v>
      </c>
    </row>
    <row r="713" spans="40:40" ht="15" customHeight="1" x14ac:dyDescent="0.3">
      <c r="AN713" s="85">
        <v>2610</v>
      </c>
    </row>
    <row r="714" spans="40:40" ht="15" customHeight="1" x14ac:dyDescent="0.3">
      <c r="AN714" s="85">
        <v>2611</v>
      </c>
    </row>
    <row r="715" spans="40:40" ht="15" customHeight="1" x14ac:dyDescent="0.3">
      <c r="AN715" s="85">
        <v>2612</v>
      </c>
    </row>
    <row r="716" spans="40:40" ht="15" customHeight="1" x14ac:dyDescent="0.3">
      <c r="AN716" s="85">
        <v>2613</v>
      </c>
    </row>
    <row r="717" spans="40:40" ht="15" customHeight="1" x14ac:dyDescent="0.3">
      <c r="AN717" s="85">
        <v>2614</v>
      </c>
    </row>
    <row r="718" spans="40:40" ht="15" customHeight="1" x14ac:dyDescent="0.3">
      <c r="AN718" s="85">
        <v>2615</v>
      </c>
    </row>
    <row r="719" spans="40:40" ht="15" customHeight="1" x14ac:dyDescent="0.3">
      <c r="AN719" s="85">
        <v>2616</v>
      </c>
    </row>
    <row r="720" spans="40:40" ht="15" customHeight="1" x14ac:dyDescent="0.3">
      <c r="AN720" s="85">
        <v>2617</v>
      </c>
    </row>
    <row r="721" spans="40:40" ht="15" customHeight="1" x14ac:dyDescent="0.3">
      <c r="AN721" s="85">
        <v>2618</v>
      </c>
    </row>
    <row r="722" spans="40:40" ht="15" customHeight="1" x14ac:dyDescent="0.3">
      <c r="AN722" s="85">
        <v>2619</v>
      </c>
    </row>
    <row r="723" spans="40:40" ht="15" customHeight="1" x14ac:dyDescent="0.3">
      <c r="AN723" s="85">
        <v>2620</v>
      </c>
    </row>
    <row r="724" spans="40:40" ht="15" customHeight="1" x14ac:dyDescent="0.3">
      <c r="AN724" s="85">
        <v>2621</v>
      </c>
    </row>
    <row r="725" spans="40:40" ht="15" customHeight="1" x14ac:dyDescent="0.3">
      <c r="AN725" s="85">
        <v>2622</v>
      </c>
    </row>
    <row r="726" spans="40:40" ht="15" customHeight="1" x14ac:dyDescent="0.3">
      <c r="AN726" s="85">
        <v>2623</v>
      </c>
    </row>
    <row r="727" spans="40:40" ht="15" customHeight="1" x14ac:dyDescent="0.3">
      <c r="AN727" s="85">
        <v>2624</v>
      </c>
    </row>
    <row r="728" spans="40:40" ht="15" customHeight="1" x14ac:dyDescent="0.3">
      <c r="AN728" s="85">
        <v>2625</v>
      </c>
    </row>
    <row r="729" spans="40:40" ht="15" customHeight="1" x14ac:dyDescent="0.3">
      <c r="AN729" s="85">
        <v>2626</v>
      </c>
    </row>
    <row r="730" spans="40:40" ht="15" customHeight="1" x14ac:dyDescent="0.3">
      <c r="AN730" s="85">
        <v>2627</v>
      </c>
    </row>
    <row r="731" spans="40:40" ht="15" customHeight="1" x14ac:dyDescent="0.3">
      <c r="AN731" s="85">
        <v>2628</v>
      </c>
    </row>
    <row r="732" spans="40:40" ht="15" customHeight="1" x14ac:dyDescent="0.3">
      <c r="AN732" s="85">
        <v>2629</v>
      </c>
    </row>
    <row r="733" spans="40:40" ht="15" customHeight="1" x14ac:dyDescent="0.3">
      <c r="AN733" s="85">
        <v>2630</v>
      </c>
    </row>
    <row r="734" spans="40:40" ht="15" customHeight="1" x14ac:dyDescent="0.3">
      <c r="AN734" s="85">
        <v>2631</v>
      </c>
    </row>
    <row r="735" spans="40:40" ht="15" customHeight="1" x14ac:dyDescent="0.3">
      <c r="AN735" s="85">
        <v>2632</v>
      </c>
    </row>
    <row r="736" spans="40:40" ht="15" customHeight="1" x14ac:dyDescent="0.3">
      <c r="AN736" s="85">
        <v>2633</v>
      </c>
    </row>
    <row r="737" spans="40:40" ht="15" customHeight="1" x14ac:dyDescent="0.3">
      <c r="AN737" s="85">
        <v>2634</v>
      </c>
    </row>
    <row r="738" spans="40:40" ht="15" customHeight="1" x14ac:dyDescent="0.3">
      <c r="AN738" s="85">
        <v>2635</v>
      </c>
    </row>
    <row r="739" spans="40:40" ht="15" customHeight="1" x14ac:dyDescent="0.3">
      <c r="AN739" s="85">
        <v>2636</v>
      </c>
    </row>
    <row r="740" spans="40:40" ht="15" customHeight="1" x14ac:dyDescent="0.3">
      <c r="AN740" s="85">
        <v>2637</v>
      </c>
    </row>
    <row r="741" spans="40:40" ht="15" customHeight="1" x14ac:dyDescent="0.3">
      <c r="AN741" s="85">
        <v>2638</v>
      </c>
    </row>
    <row r="742" spans="40:40" ht="15" customHeight="1" x14ac:dyDescent="0.3">
      <c r="AN742" s="85">
        <v>2639</v>
      </c>
    </row>
    <row r="743" spans="40:40" ht="15" customHeight="1" x14ac:dyDescent="0.3">
      <c r="AN743" s="85">
        <v>2640</v>
      </c>
    </row>
    <row r="744" spans="40:40" ht="15" customHeight="1" x14ac:dyDescent="0.3">
      <c r="AN744" s="85">
        <v>2641</v>
      </c>
    </row>
    <row r="745" spans="40:40" ht="15" customHeight="1" x14ac:dyDescent="0.3">
      <c r="AN745" s="85">
        <v>2642</v>
      </c>
    </row>
    <row r="746" spans="40:40" ht="15" customHeight="1" x14ac:dyDescent="0.3">
      <c r="AN746" s="85">
        <v>2643</v>
      </c>
    </row>
    <row r="747" spans="40:40" ht="15" customHeight="1" x14ac:dyDescent="0.3">
      <c r="AN747" s="85">
        <v>2644</v>
      </c>
    </row>
    <row r="748" spans="40:40" ht="15" customHeight="1" x14ac:dyDescent="0.3">
      <c r="AN748" s="85">
        <v>2645</v>
      </c>
    </row>
    <row r="749" spans="40:40" ht="15" customHeight="1" x14ac:dyDescent="0.3">
      <c r="AN749" s="85">
        <v>2646</v>
      </c>
    </row>
    <row r="750" spans="40:40" ht="15" customHeight="1" x14ac:dyDescent="0.3">
      <c r="AN750" s="85">
        <v>2647</v>
      </c>
    </row>
    <row r="751" spans="40:40" ht="15" customHeight="1" x14ac:dyDescent="0.3">
      <c r="AN751" s="85">
        <v>2648</v>
      </c>
    </row>
    <row r="752" spans="40:40" ht="15" customHeight="1" x14ac:dyDescent="0.3">
      <c r="AN752" s="85">
        <v>2649</v>
      </c>
    </row>
    <row r="753" spans="40:40" ht="15" customHeight="1" x14ac:dyDescent="0.3">
      <c r="AN753" s="85">
        <v>2650</v>
      </c>
    </row>
    <row r="754" spans="40:40" ht="15" customHeight="1" x14ac:dyDescent="0.3">
      <c r="AN754" s="85">
        <v>2651</v>
      </c>
    </row>
    <row r="755" spans="40:40" ht="15" customHeight="1" x14ac:dyDescent="0.3">
      <c r="AN755" s="85">
        <v>2652</v>
      </c>
    </row>
    <row r="756" spans="40:40" ht="15" customHeight="1" x14ac:dyDescent="0.3">
      <c r="AN756" s="85">
        <v>2653</v>
      </c>
    </row>
    <row r="757" spans="40:40" ht="15" customHeight="1" x14ac:dyDescent="0.3">
      <c r="AN757" s="85">
        <v>2654</v>
      </c>
    </row>
    <row r="758" spans="40:40" ht="15" customHeight="1" x14ac:dyDescent="0.3">
      <c r="AN758" s="85">
        <v>2655</v>
      </c>
    </row>
    <row r="759" spans="40:40" ht="15" customHeight="1" x14ac:dyDescent="0.3">
      <c r="AN759" s="85">
        <v>2656</v>
      </c>
    </row>
    <row r="760" spans="40:40" ht="15" customHeight="1" x14ac:dyDescent="0.3">
      <c r="AN760" s="85">
        <v>2657</v>
      </c>
    </row>
    <row r="761" spans="40:40" ht="15" customHeight="1" x14ac:dyDescent="0.3">
      <c r="AN761" s="85">
        <v>2658</v>
      </c>
    </row>
    <row r="762" spans="40:40" ht="15" customHeight="1" x14ac:dyDescent="0.3">
      <c r="AN762" s="85">
        <v>2659</v>
      </c>
    </row>
    <row r="763" spans="40:40" ht="15" customHeight="1" x14ac:dyDescent="0.3">
      <c r="AN763" s="85">
        <v>2660</v>
      </c>
    </row>
    <row r="764" spans="40:40" ht="15" customHeight="1" x14ac:dyDescent="0.3">
      <c r="AN764" s="85">
        <v>2661</v>
      </c>
    </row>
    <row r="765" spans="40:40" ht="15" customHeight="1" x14ac:dyDescent="0.3">
      <c r="AN765" s="85">
        <v>2662</v>
      </c>
    </row>
    <row r="766" spans="40:40" ht="15" customHeight="1" x14ac:dyDescent="0.3">
      <c r="AN766" s="85">
        <v>2663</v>
      </c>
    </row>
    <row r="767" spans="40:40" ht="15" customHeight="1" x14ac:dyDescent="0.3">
      <c r="AN767" s="85">
        <v>2664</v>
      </c>
    </row>
    <row r="768" spans="40:40" ht="15" customHeight="1" x14ac:dyDescent="0.3">
      <c r="AN768" s="85">
        <v>2665</v>
      </c>
    </row>
    <row r="769" spans="40:40" ht="15" customHeight="1" x14ac:dyDescent="0.3">
      <c r="AN769" s="85">
        <v>2666</v>
      </c>
    </row>
    <row r="770" spans="40:40" ht="15" customHeight="1" x14ac:dyDescent="0.3">
      <c r="AN770" s="85">
        <v>2667</v>
      </c>
    </row>
    <row r="771" spans="40:40" ht="15" customHeight="1" x14ac:dyDescent="0.3">
      <c r="AN771" s="85">
        <v>2668</v>
      </c>
    </row>
    <row r="772" spans="40:40" ht="15" customHeight="1" x14ac:dyDescent="0.3">
      <c r="AN772" s="85">
        <v>2669</v>
      </c>
    </row>
    <row r="773" spans="40:40" ht="15" customHeight="1" x14ac:dyDescent="0.3">
      <c r="AN773" s="85">
        <v>2670</v>
      </c>
    </row>
    <row r="774" spans="40:40" ht="15" customHeight="1" x14ac:dyDescent="0.3">
      <c r="AN774" s="85">
        <v>2671</v>
      </c>
    </row>
    <row r="775" spans="40:40" ht="15" customHeight="1" x14ac:dyDescent="0.3">
      <c r="AN775" s="85">
        <v>2672</v>
      </c>
    </row>
    <row r="776" spans="40:40" ht="15" customHeight="1" x14ac:dyDescent="0.3">
      <c r="AN776" s="85">
        <v>2673</v>
      </c>
    </row>
    <row r="777" spans="40:40" ht="15" customHeight="1" x14ac:dyDescent="0.3">
      <c r="AN777" s="85">
        <v>2674</v>
      </c>
    </row>
    <row r="778" spans="40:40" ht="15" customHeight="1" x14ac:dyDescent="0.3">
      <c r="AN778" s="85">
        <v>2675</v>
      </c>
    </row>
    <row r="779" spans="40:40" ht="15" customHeight="1" x14ac:dyDescent="0.3">
      <c r="AN779" s="85">
        <v>2676</v>
      </c>
    </row>
    <row r="780" spans="40:40" ht="15" customHeight="1" x14ac:dyDescent="0.3">
      <c r="AN780" s="85">
        <v>2677</v>
      </c>
    </row>
    <row r="781" spans="40:40" ht="15" customHeight="1" x14ac:dyDescent="0.3">
      <c r="AN781" s="85">
        <v>2678</v>
      </c>
    </row>
    <row r="782" spans="40:40" ht="15" customHeight="1" x14ac:dyDescent="0.3">
      <c r="AN782" s="85">
        <v>2679</v>
      </c>
    </row>
    <row r="783" spans="40:40" ht="15" customHeight="1" x14ac:dyDescent="0.3">
      <c r="AN783" s="85">
        <v>2680</v>
      </c>
    </row>
    <row r="784" spans="40:40" ht="15" customHeight="1" x14ac:dyDescent="0.3">
      <c r="AN784" s="85">
        <v>2681</v>
      </c>
    </row>
    <row r="785" spans="40:40" ht="15" customHeight="1" x14ac:dyDescent="0.3">
      <c r="AN785" s="85">
        <v>2682</v>
      </c>
    </row>
    <row r="786" spans="40:40" ht="15" customHeight="1" x14ac:dyDescent="0.3">
      <c r="AN786" s="85">
        <v>2683</v>
      </c>
    </row>
    <row r="787" spans="40:40" ht="15" customHeight="1" x14ac:dyDescent="0.3">
      <c r="AN787" s="85">
        <v>2684</v>
      </c>
    </row>
    <row r="788" spans="40:40" ht="15" customHeight="1" x14ac:dyDescent="0.3">
      <c r="AN788" s="85">
        <v>2685</v>
      </c>
    </row>
    <row r="789" spans="40:40" ht="15" customHeight="1" x14ac:dyDescent="0.3">
      <c r="AN789" s="85">
        <v>2686</v>
      </c>
    </row>
    <row r="790" spans="40:40" ht="15" customHeight="1" x14ac:dyDescent="0.3">
      <c r="AN790" s="85">
        <v>2687</v>
      </c>
    </row>
    <row r="791" spans="40:40" ht="15" customHeight="1" x14ac:dyDescent="0.3">
      <c r="AN791" s="85">
        <v>2688</v>
      </c>
    </row>
    <row r="792" spans="40:40" ht="15" customHeight="1" x14ac:dyDescent="0.3">
      <c r="AN792" s="85">
        <v>2689</v>
      </c>
    </row>
    <row r="793" spans="40:40" ht="15" customHeight="1" x14ac:dyDescent="0.3">
      <c r="AN793" s="85">
        <v>2690</v>
      </c>
    </row>
    <row r="794" spans="40:40" ht="15" customHeight="1" x14ac:dyDescent="0.3">
      <c r="AN794" s="85">
        <v>2691</v>
      </c>
    </row>
    <row r="795" spans="40:40" ht="15" customHeight="1" x14ac:dyDescent="0.3">
      <c r="AN795" s="85">
        <v>2692</v>
      </c>
    </row>
    <row r="796" spans="40:40" ht="15" customHeight="1" x14ac:dyDescent="0.3">
      <c r="AN796" s="85">
        <v>2693</v>
      </c>
    </row>
    <row r="797" spans="40:40" ht="15" customHeight="1" x14ac:dyDescent="0.3">
      <c r="AN797" s="85">
        <v>2694</v>
      </c>
    </row>
    <row r="798" spans="40:40" ht="15" customHeight="1" x14ac:dyDescent="0.3">
      <c r="AN798" s="85">
        <v>2695</v>
      </c>
    </row>
    <row r="799" spans="40:40" ht="15" customHeight="1" x14ac:dyDescent="0.3">
      <c r="AN799" s="85">
        <v>2696</v>
      </c>
    </row>
    <row r="800" spans="40:40" ht="15" customHeight="1" x14ac:dyDescent="0.3">
      <c r="AN800" s="85">
        <v>2697</v>
      </c>
    </row>
    <row r="801" spans="40:40" ht="15" customHeight="1" x14ac:dyDescent="0.3">
      <c r="AN801" s="85">
        <v>2698</v>
      </c>
    </row>
    <row r="802" spans="40:40" ht="15" customHeight="1" x14ac:dyDescent="0.3">
      <c r="AN802" s="85">
        <v>2699</v>
      </c>
    </row>
    <row r="803" spans="40:40" ht="15" customHeight="1" x14ac:dyDescent="0.3">
      <c r="AN803" s="85">
        <v>2700</v>
      </c>
    </row>
    <row r="804" spans="40:40" ht="15" customHeight="1" x14ac:dyDescent="0.3">
      <c r="AN804" s="85">
        <v>2701</v>
      </c>
    </row>
    <row r="805" spans="40:40" ht="15" customHeight="1" x14ac:dyDescent="0.3">
      <c r="AN805" s="85">
        <v>2702</v>
      </c>
    </row>
    <row r="806" spans="40:40" ht="15" customHeight="1" x14ac:dyDescent="0.3">
      <c r="AN806" s="85">
        <v>2703</v>
      </c>
    </row>
    <row r="807" spans="40:40" ht="15" customHeight="1" x14ac:dyDescent="0.3">
      <c r="AN807" s="85">
        <v>2704</v>
      </c>
    </row>
    <row r="808" spans="40:40" ht="15" customHeight="1" x14ac:dyDescent="0.3">
      <c r="AN808" s="85">
        <v>2705</v>
      </c>
    </row>
    <row r="809" spans="40:40" ht="15" customHeight="1" x14ac:dyDescent="0.3">
      <c r="AN809" s="85">
        <v>2706</v>
      </c>
    </row>
    <row r="810" spans="40:40" ht="15" customHeight="1" x14ac:dyDescent="0.3">
      <c r="AN810" s="85">
        <v>2707</v>
      </c>
    </row>
    <row r="811" spans="40:40" ht="15" customHeight="1" x14ac:dyDescent="0.3">
      <c r="AN811" s="85">
        <v>2708</v>
      </c>
    </row>
    <row r="812" spans="40:40" ht="15" customHeight="1" x14ac:dyDescent="0.3">
      <c r="AN812" s="85">
        <v>2709</v>
      </c>
    </row>
    <row r="813" spans="40:40" ht="15" customHeight="1" x14ac:dyDescent="0.3">
      <c r="AN813" s="85">
        <v>2710</v>
      </c>
    </row>
    <row r="814" spans="40:40" ht="15" customHeight="1" x14ac:dyDescent="0.3">
      <c r="AN814" s="85">
        <v>2711</v>
      </c>
    </row>
    <row r="815" spans="40:40" ht="15" customHeight="1" x14ac:dyDescent="0.3">
      <c r="AN815" s="85">
        <v>2712</v>
      </c>
    </row>
    <row r="816" spans="40:40" ht="15" customHeight="1" x14ac:dyDescent="0.3">
      <c r="AN816" s="85">
        <v>2713</v>
      </c>
    </row>
    <row r="817" spans="40:40" ht="15" customHeight="1" x14ac:dyDescent="0.3">
      <c r="AN817" s="85">
        <v>2714</v>
      </c>
    </row>
    <row r="818" spans="40:40" ht="15" customHeight="1" x14ac:dyDescent="0.3">
      <c r="AN818" s="85">
        <v>2715</v>
      </c>
    </row>
    <row r="819" spans="40:40" ht="15" customHeight="1" x14ac:dyDescent="0.3">
      <c r="AN819" s="85">
        <v>2716</v>
      </c>
    </row>
    <row r="820" spans="40:40" ht="15" customHeight="1" x14ac:dyDescent="0.3">
      <c r="AN820" s="85">
        <v>2717</v>
      </c>
    </row>
    <row r="821" spans="40:40" ht="15" customHeight="1" x14ac:dyDescent="0.3">
      <c r="AN821" s="85">
        <v>2718</v>
      </c>
    </row>
    <row r="822" spans="40:40" ht="15" customHeight="1" x14ac:dyDescent="0.3">
      <c r="AN822" s="85">
        <v>2719</v>
      </c>
    </row>
    <row r="823" spans="40:40" ht="15" customHeight="1" x14ac:dyDescent="0.3">
      <c r="AN823" s="85">
        <v>2720</v>
      </c>
    </row>
    <row r="824" spans="40:40" ht="15" customHeight="1" x14ac:dyDescent="0.3">
      <c r="AN824" s="85">
        <v>2721</v>
      </c>
    </row>
    <row r="825" spans="40:40" ht="15" customHeight="1" x14ac:dyDescent="0.3">
      <c r="AN825" s="85">
        <v>2722</v>
      </c>
    </row>
    <row r="826" spans="40:40" ht="15" customHeight="1" x14ac:dyDescent="0.3">
      <c r="AN826" s="85">
        <v>2723</v>
      </c>
    </row>
    <row r="827" spans="40:40" ht="15" customHeight="1" x14ac:dyDescent="0.3">
      <c r="AN827" s="85">
        <v>2724</v>
      </c>
    </row>
    <row r="828" spans="40:40" ht="15" customHeight="1" x14ac:dyDescent="0.3">
      <c r="AN828" s="85">
        <v>2725</v>
      </c>
    </row>
    <row r="829" spans="40:40" ht="15" customHeight="1" x14ac:dyDescent="0.3">
      <c r="AN829" s="85">
        <v>2726</v>
      </c>
    </row>
    <row r="830" spans="40:40" ht="15" customHeight="1" x14ac:dyDescent="0.3">
      <c r="AN830" s="85">
        <v>2727</v>
      </c>
    </row>
    <row r="831" spans="40:40" ht="15" customHeight="1" x14ac:dyDescent="0.3">
      <c r="AN831" s="85">
        <v>2728</v>
      </c>
    </row>
    <row r="832" spans="40:40" ht="15" customHeight="1" x14ac:dyDescent="0.3">
      <c r="AN832" s="85">
        <v>2729</v>
      </c>
    </row>
    <row r="833" spans="40:40" ht="15" customHeight="1" x14ac:dyDescent="0.3">
      <c r="AN833" s="85">
        <v>2730</v>
      </c>
    </row>
    <row r="834" spans="40:40" ht="15" customHeight="1" x14ac:dyDescent="0.3">
      <c r="AN834" s="85">
        <v>2731</v>
      </c>
    </row>
    <row r="835" spans="40:40" ht="15" customHeight="1" x14ac:dyDescent="0.3">
      <c r="AN835" s="85">
        <v>2732</v>
      </c>
    </row>
    <row r="836" spans="40:40" ht="15" customHeight="1" x14ac:dyDescent="0.3">
      <c r="AN836" s="85">
        <v>2733</v>
      </c>
    </row>
    <row r="837" spans="40:40" ht="15" customHeight="1" x14ac:dyDescent="0.3">
      <c r="AN837" s="85">
        <v>2734</v>
      </c>
    </row>
    <row r="838" spans="40:40" ht="15" customHeight="1" x14ac:dyDescent="0.3">
      <c r="AN838" s="85">
        <v>2735</v>
      </c>
    </row>
    <row r="839" spans="40:40" ht="15" customHeight="1" x14ac:dyDescent="0.3">
      <c r="AN839" s="85">
        <v>2736</v>
      </c>
    </row>
    <row r="840" spans="40:40" ht="15" customHeight="1" x14ac:dyDescent="0.3">
      <c r="AN840" s="85">
        <v>2737</v>
      </c>
    </row>
    <row r="841" spans="40:40" ht="15" customHeight="1" x14ac:dyDescent="0.3">
      <c r="AN841" s="85">
        <v>2738</v>
      </c>
    </row>
    <row r="842" spans="40:40" ht="15" customHeight="1" x14ac:dyDescent="0.3">
      <c r="AN842" s="85">
        <v>2739</v>
      </c>
    </row>
    <row r="843" spans="40:40" ht="15" customHeight="1" x14ac:dyDescent="0.3">
      <c r="AN843" s="85">
        <v>2740</v>
      </c>
    </row>
    <row r="844" spans="40:40" ht="15" customHeight="1" x14ac:dyDescent="0.3">
      <c r="AN844" s="85">
        <v>2741</v>
      </c>
    </row>
    <row r="845" spans="40:40" ht="15" customHeight="1" x14ac:dyDescent="0.3">
      <c r="AN845" s="85">
        <v>2742</v>
      </c>
    </row>
    <row r="846" spans="40:40" ht="15" customHeight="1" x14ac:dyDescent="0.3">
      <c r="AN846" s="85">
        <v>2743</v>
      </c>
    </row>
    <row r="847" spans="40:40" ht="15" customHeight="1" x14ac:dyDescent="0.3">
      <c r="AN847" s="85">
        <v>2744</v>
      </c>
    </row>
    <row r="848" spans="40:40" ht="15" customHeight="1" x14ac:dyDescent="0.3">
      <c r="AN848" s="85">
        <v>2745</v>
      </c>
    </row>
    <row r="849" spans="40:40" ht="15" customHeight="1" x14ac:dyDescent="0.3">
      <c r="AN849" s="85">
        <v>2746</v>
      </c>
    </row>
    <row r="850" spans="40:40" ht="15" customHeight="1" x14ac:dyDescent="0.3">
      <c r="AN850" s="85">
        <v>2747</v>
      </c>
    </row>
    <row r="851" spans="40:40" ht="15" customHeight="1" x14ac:dyDescent="0.3">
      <c r="AN851" s="85">
        <v>2748</v>
      </c>
    </row>
    <row r="852" spans="40:40" ht="15" customHeight="1" x14ac:dyDescent="0.3">
      <c r="AN852" s="85">
        <v>2749</v>
      </c>
    </row>
    <row r="853" spans="40:40" ht="15" customHeight="1" x14ac:dyDescent="0.3">
      <c r="AN853" s="85">
        <v>2750</v>
      </c>
    </row>
    <row r="854" spans="40:40" ht="15" customHeight="1" x14ac:dyDescent="0.3">
      <c r="AN854" s="85">
        <v>2751</v>
      </c>
    </row>
    <row r="855" spans="40:40" ht="15" customHeight="1" x14ac:dyDescent="0.3">
      <c r="AN855" s="85">
        <v>2752</v>
      </c>
    </row>
    <row r="856" spans="40:40" ht="15" customHeight="1" x14ac:dyDescent="0.3">
      <c r="AN856" s="85">
        <v>2753</v>
      </c>
    </row>
    <row r="857" spans="40:40" ht="15" customHeight="1" x14ac:dyDescent="0.3">
      <c r="AN857" s="85">
        <v>2754</v>
      </c>
    </row>
    <row r="858" spans="40:40" ht="15" customHeight="1" x14ac:dyDescent="0.3">
      <c r="AN858" s="85">
        <v>2755</v>
      </c>
    </row>
    <row r="859" spans="40:40" ht="15" customHeight="1" x14ac:dyDescent="0.3">
      <c r="AN859" s="85">
        <v>2756</v>
      </c>
    </row>
    <row r="860" spans="40:40" ht="15" customHeight="1" x14ac:dyDescent="0.3">
      <c r="AN860" s="85">
        <v>2757</v>
      </c>
    </row>
    <row r="861" spans="40:40" ht="15" customHeight="1" x14ac:dyDescent="0.3">
      <c r="AN861" s="85">
        <v>2758</v>
      </c>
    </row>
    <row r="862" spans="40:40" ht="15" customHeight="1" x14ac:dyDescent="0.3">
      <c r="AN862" s="85">
        <v>2759</v>
      </c>
    </row>
    <row r="863" spans="40:40" ht="15" customHeight="1" x14ac:dyDescent="0.3">
      <c r="AN863" s="85">
        <v>2760</v>
      </c>
    </row>
    <row r="864" spans="40:40" ht="15" customHeight="1" x14ac:dyDescent="0.3">
      <c r="AN864" s="85">
        <v>2761</v>
      </c>
    </row>
    <row r="865" spans="40:40" ht="15" customHeight="1" x14ac:dyDescent="0.3">
      <c r="AN865" s="85">
        <v>2762</v>
      </c>
    </row>
    <row r="866" spans="40:40" ht="15" customHeight="1" x14ac:dyDescent="0.3">
      <c r="AN866" s="85">
        <v>2763</v>
      </c>
    </row>
    <row r="867" spans="40:40" ht="15" customHeight="1" x14ac:dyDescent="0.3">
      <c r="AN867" s="85">
        <v>2764</v>
      </c>
    </row>
    <row r="868" spans="40:40" ht="15" customHeight="1" x14ac:dyDescent="0.3">
      <c r="AN868" s="85">
        <v>2765</v>
      </c>
    </row>
    <row r="869" spans="40:40" ht="15" customHeight="1" x14ac:dyDescent="0.3">
      <c r="AN869" s="85">
        <v>2766</v>
      </c>
    </row>
    <row r="870" spans="40:40" ht="15" customHeight="1" x14ac:dyDescent="0.3">
      <c r="AN870" s="85">
        <v>2767</v>
      </c>
    </row>
    <row r="871" spans="40:40" ht="15" customHeight="1" x14ac:dyDescent="0.3">
      <c r="AN871" s="85">
        <v>2768</v>
      </c>
    </row>
    <row r="872" spans="40:40" ht="15" customHeight="1" x14ac:dyDescent="0.3">
      <c r="AN872" s="85">
        <v>2769</v>
      </c>
    </row>
    <row r="873" spans="40:40" ht="15" customHeight="1" x14ac:dyDescent="0.3">
      <c r="AN873" s="85">
        <v>2770</v>
      </c>
    </row>
    <row r="874" spans="40:40" ht="15" customHeight="1" x14ac:dyDescent="0.3">
      <c r="AN874" s="85">
        <v>2771</v>
      </c>
    </row>
    <row r="875" spans="40:40" ht="15" customHeight="1" x14ac:dyDescent="0.3">
      <c r="AN875" s="85">
        <v>2772</v>
      </c>
    </row>
    <row r="876" spans="40:40" ht="15" customHeight="1" x14ac:dyDescent="0.3">
      <c r="AN876" s="85">
        <v>2773</v>
      </c>
    </row>
    <row r="877" spans="40:40" ht="15" customHeight="1" x14ac:dyDescent="0.3">
      <c r="AN877" s="85">
        <v>2774</v>
      </c>
    </row>
    <row r="878" spans="40:40" ht="15" customHeight="1" x14ac:dyDescent="0.3">
      <c r="AN878" s="85">
        <v>2775</v>
      </c>
    </row>
    <row r="879" spans="40:40" ht="15" customHeight="1" x14ac:dyDescent="0.3">
      <c r="AN879" s="85">
        <v>2776</v>
      </c>
    </row>
    <row r="880" spans="40:40" ht="15" customHeight="1" x14ac:dyDescent="0.3">
      <c r="AN880" s="85">
        <v>2777</v>
      </c>
    </row>
    <row r="881" spans="40:40" ht="15" customHeight="1" x14ac:dyDescent="0.3">
      <c r="AN881" s="85">
        <v>2778</v>
      </c>
    </row>
    <row r="882" spans="40:40" ht="15" customHeight="1" x14ac:dyDescent="0.3">
      <c r="AN882" s="85">
        <v>2779</v>
      </c>
    </row>
    <row r="883" spans="40:40" ht="15" customHeight="1" x14ac:dyDescent="0.3">
      <c r="AN883" s="85">
        <v>2780</v>
      </c>
    </row>
    <row r="884" spans="40:40" ht="15" customHeight="1" x14ac:dyDescent="0.3">
      <c r="AN884" s="85">
        <v>2781</v>
      </c>
    </row>
    <row r="885" spans="40:40" ht="15" customHeight="1" x14ac:dyDescent="0.3">
      <c r="AN885" s="85">
        <v>2782</v>
      </c>
    </row>
    <row r="886" spans="40:40" ht="15" customHeight="1" x14ac:dyDescent="0.3">
      <c r="AN886" s="85">
        <v>2783</v>
      </c>
    </row>
    <row r="887" spans="40:40" ht="15" customHeight="1" x14ac:dyDescent="0.3">
      <c r="AN887" s="85">
        <v>2784</v>
      </c>
    </row>
    <row r="888" spans="40:40" ht="15" customHeight="1" x14ac:dyDescent="0.3">
      <c r="AN888" s="85">
        <v>2785</v>
      </c>
    </row>
    <row r="889" spans="40:40" ht="15" customHeight="1" x14ac:dyDescent="0.3">
      <c r="AN889" s="85">
        <v>2786</v>
      </c>
    </row>
    <row r="890" spans="40:40" ht="15" customHeight="1" x14ac:dyDescent="0.3">
      <c r="AN890" s="85">
        <v>2787</v>
      </c>
    </row>
    <row r="891" spans="40:40" ht="15" customHeight="1" x14ac:dyDescent="0.3">
      <c r="AN891" s="85">
        <v>2788</v>
      </c>
    </row>
    <row r="892" spans="40:40" ht="15" customHeight="1" x14ac:dyDescent="0.3">
      <c r="AN892" s="85">
        <v>2789</v>
      </c>
    </row>
    <row r="893" spans="40:40" ht="15" customHeight="1" x14ac:dyDescent="0.3">
      <c r="AN893" s="85">
        <v>2790</v>
      </c>
    </row>
    <row r="894" spans="40:40" ht="15" customHeight="1" x14ac:dyDescent="0.3">
      <c r="AN894" s="85">
        <v>2791</v>
      </c>
    </row>
    <row r="895" spans="40:40" ht="15" customHeight="1" x14ac:dyDescent="0.3">
      <c r="AN895" s="85">
        <v>2792</v>
      </c>
    </row>
    <row r="896" spans="40:40" ht="15" customHeight="1" x14ac:dyDescent="0.3">
      <c r="AN896" s="85">
        <v>2793</v>
      </c>
    </row>
    <row r="897" spans="40:40" ht="15" customHeight="1" x14ac:dyDescent="0.3">
      <c r="AN897" s="85">
        <v>2794</v>
      </c>
    </row>
    <row r="898" spans="40:40" ht="15" customHeight="1" x14ac:dyDescent="0.3">
      <c r="AN898" s="85">
        <v>2795</v>
      </c>
    </row>
    <row r="899" spans="40:40" ht="15" customHeight="1" x14ac:dyDescent="0.3">
      <c r="AN899" s="85">
        <v>2796</v>
      </c>
    </row>
    <row r="900" spans="40:40" ht="15" customHeight="1" x14ac:dyDescent="0.3">
      <c r="AN900" s="85">
        <v>2797</v>
      </c>
    </row>
    <row r="901" spans="40:40" ht="15" customHeight="1" x14ac:dyDescent="0.3">
      <c r="AN901" s="85">
        <v>2798</v>
      </c>
    </row>
    <row r="902" spans="40:40" ht="15" customHeight="1" x14ac:dyDescent="0.3">
      <c r="AN902" s="85">
        <v>2799</v>
      </c>
    </row>
    <row r="903" spans="40:40" ht="15" customHeight="1" x14ac:dyDescent="0.3">
      <c r="AN903" s="85">
        <v>2800</v>
      </c>
    </row>
    <row r="904" spans="40:40" ht="15" customHeight="1" x14ac:dyDescent="0.3">
      <c r="AN904" s="85">
        <v>2801</v>
      </c>
    </row>
    <row r="905" spans="40:40" ht="15" customHeight="1" x14ac:dyDescent="0.3">
      <c r="AN905" s="85">
        <v>2802</v>
      </c>
    </row>
    <row r="906" spans="40:40" ht="15" customHeight="1" x14ac:dyDescent="0.3">
      <c r="AN906" s="85">
        <v>2803</v>
      </c>
    </row>
    <row r="907" spans="40:40" ht="15" customHeight="1" x14ac:dyDescent="0.3">
      <c r="AN907" s="85">
        <v>2804</v>
      </c>
    </row>
    <row r="908" spans="40:40" ht="15" customHeight="1" x14ac:dyDescent="0.3">
      <c r="AN908" s="85">
        <v>2805</v>
      </c>
    </row>
    <row r="909" spans="40:40" ht="15" customHeight="1" x14ac:dyDescent="0.3">
      <c r="AN909" s="85">
        <v>2806</v>
      </c>
    </row>
    <row r="910" spans="40:40" ht="15" customHeight="1" x14ac:dyDescent="0.3">
      <c r="AN910" s="85">
        <v>2807</v>
      </c>
    </row>
    <row r="911" spans="40:40" ht="15" customHeight="1" x14ac:dyDescent="0.3">
      <c r="AN911" s="85">
        <v>2808</v>
      </c>
    </row>
    <row r="912" spans="40:40" ht="15" customHeight="1" x14ac:dyDescent="0.3">
      <c r="AN912" s="85">
        <v>2809</v>
      </c>
    </row>
    <row r="913" spans="40:40" ht="15" customHeight="1" x14ac:dyDescent="0.3">
      <c r="AN913" s="85">
        <v>2810</v>
      </c>
    </row>
    <row r="914" spans="40:40" ht="15" customHeight="1" x14ac:dyDescent="0.3">
      <c r="AN914" s="85">
        <v>2811</v>
      </c>
    </row>
    <row r="915" spans="40:40" ht="15" customHeight="1" x14ac:dyDescent="0.3">
      <c r="AN915" s="85">
        <v>2812</v>
      </c>
    </row>
    <row r="916" spans="40:40" ht="15" customHeight="1" x14ac:dyDescent="0.3">
      <c r="AN916" s="85">
        <v>2813</v>
      </c>
    </row>
    <row r="917" spans="40:40" ht="15" customHeight="1" x14ac:dyDescent="0.3">
      <c r="AN917" s="85">
        <v>2814</v>
      </c>
    </row>
    <row r="918" spans="40:40" ht="15" customHeight="1" x14ac:dyDescent="0.3">
      <c r="AN918" s="85">
        <v>2815</v>
      </c>
    </row>
    <row r="919" spans="40:40" ht="15" customHeight="1" x14ac:dyDescent="0.3">
      <c r="AN919" s="85">
        <v>2816</v>
      </c>
    </row>
    <row r="920" spans="40:40" ht="15" customHeight="1" x14ac:dyDescent="0.3">
      <c r="AN920" s="85">
        <v>2817</v>
      </c>
    </row>
    <row r="921" spans="40:40" ht="15" customHeight="1" x14ac:dyDescent="0.3">
      <c r="AN921" s="85">
        <v>2818</v>
      </c>
    </row>
    <row r="922" spans="40:40" ht="15" customHeight="1" x14ac:dyDescent="0.3">
      <c r="AN922" s="85">
        <v>2819</v>
      </c>
    </row>
    <row r="923" spans="40:40" ht="15" customHeight="1" x14ac:dyDescent="0.3">
      <c r="AN923" s="85">
        <v>2820</v>
      </c>
    </row>
    <row r="924" spans="40:40" ht="15" customHeight="1" x14ac:dyDescent="0.3">
      <c r="AN924" s="85">
        <v>2821</v>
      </c>
    </row>
    <row r="925" spans="40:40" ht="15" customHeight="1" x14ac:dyDescent="0.3">
      <c r="AN925" s="85">
        <v>2822</v>
      </c>
    </row>
    <row r="926" spans="40:40" ht="15" customHeight="1" x14ac:dyDescent="0.3">
      <c r="AN926" s="85">
        <v>2823</v>
      </c>
    </row>
    <row r="927" spans="40:40" ht="15" customHeight="1" x14ac:dyDescent="0.3">
      <c r="AN927" s="85">
        <v>2824</v>
      </c>
    </row>
    <row r="928" spans="40:40" ht="15" customHeight="1" x14ac:dyDescent="0.3">
      <c r="AN928" s="85">
        <v>2825</v>
      </c>
    </row>
    <row r="929" spans="40:40" ht="15" customHeight="1" x14ac:dyDescent="0.3">
      <c r="AN929" s="85">
        <v>2826</v>
      </c>
    </row>
    <row r="930" spans="40:40" ht="15" customHeight="1" x14ac:dyDescent="0.3">
      <c r="AN930" s="85">
        <v>2827</v>
      </c>
    </row>
    <row r="931" spans="40:40" ht="15" customHeight="1" x14ac:dyDescent="0.3">
      <c r="AN931" s="85">
        <v>2828</v>
      </c>
    </row>
    <row r="932" spans="40:40" ht="15" customHeight="1" x14ac:dyDescent="0.3">
      <c r="AN932" s="85">
        <v>2829</v>
      </c>
    </row>
    <row r="933" spans="40:40" ht="15" customHeight="1" x14ac:dyDescent="0.3">
      <c r="AN933" s="85">
        <v>2830</v>
      </c>
    </row>
    <row r="934" spans="40:40" ht="15" customHeight="1" x14ac:dyDescent="0.3">
      <c r="AN934" s="85">
        <v>2831</v>
      </c>
    </row>
    <row r="935" spans="40:40" ht="15" customHeight="1" x14ac:dyDescent="0.3">
      <c r="AN935" s="85">
        <v>2832</v>
      </c>
    </row>
    <row r="936" spans="40:40" ht="15" customHeight="1" x14ac:dyDescent="0.3">
      <c r="AN936" s="85">
        <v>2833</v>
      </c>
    </row>
    <row r="937" spans="40:40" ht="15" customHeight="1" x14ac:dyDescent="0.3">
      <c r="AN937" s="85">
        <v>2834</v>
      </c>
    </row>
    <row r="938" spans="40:40" ht="15" customHeight="1" x14ac:dyDescent="0.3">
      <c r="AN938" s="85">
        <v>2835</v>
      </c>
    </row>
    <row r="939" spans="40:40" ht="15" customHeight="1" x14ac:dyDescent="0.3">
      <c r="AN939" s="85">
        <v>2836</v>
      </c>
    </row>
    <row r="940" spans="40:40" ht="15" customHeight="1" x14ac:dyDescent="0.3">
      <c r="AN940" s="85">
        <v>2837</v>
      </c>
    </row>
    <row r="941" spans="40:40" ht="15" customHeight="1" x14ac:dyDescent="0.3">
      <c r="AN941" s="85">
        <v>2838</v>
      </c>
    </row>
    <row r="942" spans="40:40" ht="15" customHeight="1" x14ac:dyDescent="0.3">
      <c r="AN942" s="85">
        <v>2839</v>
      </c>
    </row>
    <row r="943" spans="40:40" ht="15" customHeight="1" x14ac:dyDescent="0.3">
      <c r="AN943" s="85">
        <v>2840</v>
      </c>
    </row>
    <row r="944" spans="40:40" ht="15" customHeight="1" x14ac:dyDescent="0.3">
      <c r="AN944" s="85">
        <v>2841</v>
      </c>
    </row>
    <row r="945" spans="40:40" ht="15" customHeight="1" x14ac:dyDescent="0.3">
      <c r="AN945" s="85">
        <v>2842</v>
      </c>
    </row>
    <row r="946" spans="40:40" ht="15" customHeight="1" x14ac:dyDescent="0.3">
      <c r="AN946" s="85">
        <v>2843</v>
      </c>
    </row>
    <row r="947" spans="40:40" ht="15" customHeight="1" x14ac:dyDescent="0.3">
      <c r="AN947" s="85">
        <v>2844</v>
      </c>
    </row>
    <row r="948" spans="40:40" ht="15" customHeight="1" x14ac:dyDescent="0.3">
      <c r="AN948" s="85">
        <v>2845</v>
      </c>
    </row>
    <row r="949" spans="40:40" ht="15" customHeight="1" x14ac:dyDescent="0.3">
      <c r="AN949" s="85">
        <v>2846</v>
      </c>
    </row>
    <row r="950" spans="40:40" ht="15" customHeight="1" x14ac:dyDescent="0.3">
      <c r="AN950" s="85">
        <v>2847</v>
      </c>
    </row>
    <row r="951" spans="40:40" ht="15" customHeight="1" x14ac:dyDescent="0.3">
      <c r="AN951" s="85">
        <v>2848</v>
      </c>
    </row>
    <row r="952" spans="40:40" ht="15" customHeight="1" x14ac:dyDescent="0.3">
      <c r="AN952" s="85">
        <v>2849</v>
      </c>
    </row>
    <row r="953" spans="40:40" ht="15" customHeight="1" x14ac:dyDescent="0.3">
      <c r="AN953" s="85">
        <v>2850</v>
      </c>
    </row>
    <row r="954" spans="40:40" ht="15" customHeight="1" x14ac:dyDescent="0.3">
      <c r="AN954" s="85">
        <v>2851</v>
      </c>
    </row>
    <row r="955" spans="40:40" ht="15" customHeight="1" x14ac:dyDescent="0.3">
      <c r="AN955" s="85">
        <v>2852</v>
      </c>
    </row>
    <row r="956" spans="40:40" ht="15" customHeight="1" x14ac:dyDescent="0.3">
      <c r="AN956" s="85">
        <v>2853</v>
      </c>
    </row>
    <row r="957" spans="40:40" ht="15" customHeight="1" x14ac:dyDescent="0.3">
      <c r="AN957" s="85">
        <v>2854</v>
      </c>
    </row>
    <row r="958" spans="40:40" ht="15" customHeight="1" x14ac:dyDescent="0.3">
      <c r="AN958" s="85">
        <v>2855</v>
      </c>
    </row>
    <row r="959" spans="40:40" ht="15" customHeight="1" x14ac:dyDescent="0.3">
      <c r="AN959" s="85">
        <v>2856</v>
      </c>
    </row>
    <row r="960" spans="40:40" ht="15" customHeight="1" x14ac:dyDescent="0.3">
      <c r="AN960" s="85">
        <v>2857</v>
      </c>
    </row>
    <row r="961" spans="40:40" ht="15" customHeight="1" x14ac:dyDescent="0.3">
      <c r="AN961" s="85">
        <v>2858</v>
      </c>
    </row>
    <row r="962" spans="40:40" ht="15" customHeight="1" x14ac:dyDescent="0.3">
      <c r="AN962" s="85">
        <v>2859</v>
      </c>
    </row>
    <row r="963" spans="40:40" ht="15" customHeight="1" x14ac:dyDescent="0.3">
      <c r="AN963" s="85">
        <v>2860</v>
      </c>
    </row>
    <row r="964" spans="40:40" ht="15" customHeight="1" x14ac:dyDescent="0.3">
      <c r="AN964" s="85">
        <v>2861</v>
      </c>
    </row>
    <row r="965" spans="40:40" ht="15" customHeight="1" x14ac:dyDescent="0.3">
      <c r="AN965" s="85">
        <v>2862</v>
      </c>
    </row>
    <row r="966" spans="40:40" ht="15" customHeight="1" x14ac:dyDescent="0.3">
      <c r="AN966" s="85">
        <v>2863</v>
      </c>
    </row>
    <row r="967" spans="40:40" ht="15" customHeight="1" x14ac:dyDescent="0.3">
      <c r="AN967" s="85">
        <v>2864</v>
      </c>
    </row>
    <row r="968" spans="40:40" ht="15" customHeight="1" x14ac:dyDescent="0.3">
      <c r="AN968" s="85">
        <v>2865</v>
      </c>
    </row>
    <row r="969" spans="40:40" ht="15" customHeight="1" x14ac:dyDescent="0.3">
      <c r="AN969" s="85">
        <v>2866</v>
      </c>
    </row>
    <row r="970" spans="40:40" ht="15" customHeight="1" x14ac:dyDescent="0.3">
      <c r="AN970" s="85">
        <v>2867</v>
      </c>
    </row>
    <row r="971" spans="40:40" ht="15" customHeight="1" x14ac:dyDescent="0.3">
      <c r="AN971" s="85">
        <v>2868</v>
      </c>
    </row>
    <row r="972" spans="40:40" ht="15" customHeight="1" x14ac:dyDescent="0.3">
      <c r="AN972" s="85">
        <v>2869</v>
      </c>
    </row>
    <row r="973" spans="40:40" ht="15" customHeight="1" x14ac:dyDescent="0.3">
      <c r="AN973" s="85">
        <v>2870</v>
      </c>
    </row>
    <row r="974" spans="40:40" ht="15" customHeight="1" x14ac:dyDescent="0.3">
      <c r="AN974" s="85">
        <v>2871</v>
      </c>
    </row>
    <row r="975" spans="40:40" ht="15" customHeight="1" x14ac:dyDescent="0.3">
      <c r="AN975" s="85">
        <v>2872</v>
      </c>
    </row>
    <row r="976" spans="40:40" ht="15" customHeight="1" x14ac:dyDescent="0.3">
      <c r="AN976" s="85">
        <v>2873</v>
      </c>
    </row>
    <row r="977" spans="40:40" ht="15" customHeight="1" x14ac:dyDescent="0.3">
      <c r="AN977" s="85">
        <v>2874</v>
      </c>
    </row>
    <row r="978" spans="40:40" ht="15" customHeight="1" x14ac:dyDescent="0.3">
      <c r="AN978" s="85">
        <v>2875</v>
      </c>
    </row>
    <row r="979" spans="40:40" ht="15" customHeight="1" x14ac:dyDescent="0.3">
      <c r="AN979" s="85">
        <v>2876</v>
      </c>
    </row>
    <row r="980" spans="40:40" ht="15" customHeight="1" x14ac:dyDescent="0.3">
      <c r="AN980" s="85">
        <v>2877</v>
      </c>
    </row>
    <row r="981" spans="40:40" ht="15" customHeight="1" x14ac:dyDescent="0.3">
      <c r="AN981" s="85">
        <v>2878</v>
      </c>
    </row>
    <row r="982" spans="40:40" ht="15" customHeight="1" x14ac:dyDescent="0.3">
      <c r="AN982" s="85">
        <v>2879</v>
      </c>
    </row>
    <row r="983" spans="40:40" ht="15" customHeight="1" x14ac:dyDescent="0.3">
      <c r="AN983" s="85">
        <v>2880</v>
      </c>
    </row>
    <row r="984" spans="40:40" ht="15" customHeight="1" x14ac:dyDescent="0.3">
      <c r="AN984" s="85">
        <v>2881</v>
      </c>
    </row>
    <row r="985" spans="40:40" ht="15" customHeight="1" x14ac:dyDescent="0.3">
      <c r="AN985" s="85">
        <v>2882</v>
      </c>
    </row>
    <row r="986" spans="40:40" ht="15" customHeight="1" x14ac:dyDescent="0.3">
      <c r="AN986" s="85">
        <v>2883</v>
      </c>
    </row>
    <row r="987" spans="40:40" ht="15" customHeight="1" x14ac:dyDescent="0.3">
      <c r="AN987" s="85">
        <v>2884</v>
      </c>
    </row>
    <row r="988" spans="40:40" ht="15" customHeight="1" x14ac:dyDescent="0.3">
      <c r="AN988" s="85">
        <v>2885</v>
      </c>
    </row>
    <row r="989" spans="40:40" ht="15" customHeight="1" x14ac:dyDescent="0.3">
      <c r="AN989" s="85">
        <v>2886</v>
      </c>
    </row>
    <row r="990" spans="40:40" ht="15" customHeight="1" x14ac:dyDescent="0.3">
      <c r="AN990" s="85">
        <v>2887</v>
      </c>
    </row>
    <row r="991" spans="40:40" ht="15" customHeight="1" x14ac:dyDescent="0.3">
      <c r="AN991" s="85">
        <v>2888</v>
      </c>
    </row>
    <row r="992" spans="40:40" ht="15" customHeight="1" x14ac:dyDescent="0.3">
      <c r="AN992" s="85">
        <v>2889</v>
      </c>
    </row>
    <row r="993" spans="40:40" ht="15" customHeight="1" x14ac:dyDescent="0.3">
      <c r="AN993" s="85">
        <v>2890</v>
      </c>
    </row>
    <row r="994" spans="40:40" ht="15" customHeight="1" x14ac:dyDescent="0.3">
      <c r="AN994" s="85">
        <v>2891</v>
      </c>
    </row>
    <row r="995" spans="40:40" ht="15" customHeight="1" x14ac:dyDescent="0.3">
      <c r="AN995" s="85">
        <v>2892</v>
      </c>
    </row>
    <row r="996" spans="40:40" ht="15" customHeight="1" x14ac:dyDescent="0.3">
      <c r="AN996" s="85">
        <v>2893</v>
      </c>
    </row>
    <row r="997" spans="40:40" ht="15" customHeight="1" x14ac:dyDescent="0.3">
      <c r="AN997" s="85">
        <v>2894</v>
      </c>
    </row>
    <row r="998" spans="40:40" ht="15" customHeight="1" x14ac:dyDescent="0.3">
      <c r="AN998" s="85">
        <v>2895</v>
      </c>
    </row>
    <row r="999" spans="40:40" ht="15" customHeight="1" x14ac:dyDescent="0.3">
      <c r="AN999" s="85">
        <v>2896</v>
      </c>
    </row>
    <row r="1000" spans="40:40" ht="15" customHeight="1" x14ac:dyDescent="0.3">
      <c r="AN1000" s="85">
        <v>2897</v>
      </c>
    </row>
    <row r="1001" spans="40:40" ht="15" customHeight="1" x14ac:dyDescent="0.3">
      <c r="AN1001" s="85">
        <v>2898</v>
      </c>
    </row>
    <row r="1002" spans="40:40" ht="15" customHeight="1" x14ac:dyDescent="0.3">
      <c r="AN1002" s="85">
        <v>2899</v>
      </c>
    </row>
    <row r="1003" spans="40:40" ht="15" customHeight="1" x14ac:dyDescent="0.3">
      <c r="AN1003" s="85">
        <v>2900</v>
      </c>
    </row>
    <row r="1004" spans="40:40" ht="15" customHeight="1" x14ac:dyDescent="0.3">
      <c r="AN1004" s="85">
        <v>2901</v>
      </c>
    </row>
    <row r="1005" spans="40:40" ht="15" customHeight="1" x14ac:dyDescent="0.3">
      <c r="AN1005" s="85">
        <v>2902</v>
      </c>
    </row>
    <row r="1006" spans="40:40" ht="15" customHeight="1" x14ac:dyDescent="0.3">
      <c r="AN1006" s="85">
        <v>2903</v>
      </c>
    </row>
    <row r="1007" spans="40:40" ht="15" customHeight="1" x14ac:dyDescent="0.3">
      <c r="AN1007" s="85">
        <v>2904</v>
      </c>
    </row>
    <row r="1008" spans="40:40" ht="15" customHeight="1" x14ac:dyDescent="0.3">
      <c r="AN1008" s="85">
        <v>2905</v>
      </c>
    </row>
    <row r="1009" spans="40:40" ht="15" customHeight="1" x14ac:dyDescent="0.3">
      <c r="AN1009" s="85">
        <v>2906</v>
      </c>
    </row>
    <row r="1010" spans="40:40" ht="15" customHeight="1" x14ac:dyDescent="0.3">
      <c r="AN1010" s="85">
        <v>2907</v>
      </c>
    </row>
    <row r="1011" spans="40:40" ht="15" customHeight="1" x14ac:dyDescent="0.3">
      <c r="AN1011" s="85">
        <v>2908</v>
      </c>
    </row>
    <row r="1012" spans="40:40" ht="15" customHeight="1" x14ac:dyDescent="0.3">
      <c r="AN1012" s="85">
        <v>2909</v>
      </c>
    </row>
    <row r="1013" spans="40:40" ht="15" customHeight="1" x14ac:dyDescent="0.3">
      <c r="AN1013" s="85">
        <v>2910</v>
      </c>
    </row>
    <row r="1014" spans="40:40" ht="15" customHeight="1" x14ac:dyDescent="0.3">
      <c r="AN1014" s="85">
        <v>2911</v>
      </c>
    </row>
    <row r="1015" spans="40:40" ht="15" customHeight="1" x14ac:dyDescent="0.3">
      <c r="AN1015" s="85">
        <v>2912</v>
      </c>
    </row>
    <row r="1016" spans="40:40" ht="15" customHeight="1" x14ac:dyDescent="0.3">
      <c r="AN1016" s="85">
        <v>2913</v>
      </c>
    </row>
    <row r="1017" spans="40:40" ht="15" customHeight="1" x14ac:dyDescent="0.3">
      <c r="AN1017" s="85">
        <v>2914</v>
      </c>
    </row>
    <row r="1018" spans="40:40" ht="15" customHeight="1" x14ac:dyDescent="0.3">
      <c r="AN1018" s="85">
        <v>2915</v>
      </c>
    </row>
    <row r="1019" spans="40:40" ht="15" customHeight="1" x14ac:dyDescent="0.3">
      <c r="AN1019" s="85">
        <v>2916</v>
      </c>
    </row>
    <row r="1020" spans="40:40" ht="15" customHeight="1" x14ac:dyDescent="0.3">
      <c r="AN1020" s="85">
        <v>2917</v>
      </c>
    </row>
    <row r="1021" spans="40:40" ht="15" customHeight="1" x14ac:dyDescent="0.3">
      <c r="AN1021" s="85">
        <v>2918</v>
      </c>
    </row>
    <row r="1022" spans="40:40" ht="15" customHeight="1" x14ac:dyDescent="0.3">
      <c r="AN1022" s="85">
        <v>2919</v>
      </c>
    </row>
    <row r="1023" spans="40:40" ht="15" customHeight="1" x14ac:dyDescent="0.3">
      <c r="AN1023" s="85">
        <v>2920</v>
      </c>
    </row>
    <row r="1024" spans="40:40" ht="15" customHeight="1" x14ac:dyDescent="0.3">
      <c r="AN1024" s="85">
        <v>2921</v>
      </c>
    </row>
    <row r="1025" spans="40:40" ht="15" customHeight="1" x14ac:dyDescent="0.3">
      <c r="AN1025" s="85">
        <v>2922</v>
      </c>
    </row>
    <row r="1026" spans="40:40" ht="15" customHeight="1" x14ac:dyDescent="0.3">
      <c r="AN1026" s="85">
        <v>2923</v>
      </c>
    </row>
    <row r="1027" spans="40:40" ht="15" customHeight="1" x14ac:dyDescent="0.3">
      <c r="AN1027" s="85">
        <v>2924</v>
      </c>
    </row>
    <row r="1028" spans="40:40" ht="15" customHeight="1" x14ac:dyDescent="0.3">
      <c r="AN1028" s="85">
        <v>2925</v>
      </c>
    </row>
    <row r="1029" spans="40:40" ht="15" customHeight="1" x14ac:dyDescent="0.3">
      <c r="AN1029" s="85">
        <v>2926</v>
      </c>
    </row>
    <row r="1030" spans="40:40" ht="15" customHeight="1" x14ac:dyDescent="0.3">
      <c r="AN1030" s="85">
        <v>2927</v>
      </c>
    </row>
    <row r="1031" spans="40:40" ht="15" customHeight="1" x14ac:dyDescent="0.3">
      <c r="AN1031" s="85">
        <v>2928</v>
      </c>
    </row>
    <row r="1032" spans="40:40" ht="15" customHeight="1" x14ac:dyDescent="0.3">
      <c r="AN1032" s="85">
        <v>2929</v>
      </c>
    </row>
    <row r="1033" spans="40:40" ht="15" customHeight="1" x14ac:dyDescent="0.3">
      <c r="AN1033" s="85">
        <v>2930</v>
      </c>
    </row>
    <row r="1034" spans="40:40" ht="15" customHeight="1" x14ac:dyDescent="0.3">
      <c r="AN1034" s="85">
        <v>2931</v>
      </c>
    </row>
    <row r="1035" spans="40:40" ht="15" customHeight="1" x14ac:dyDescent="0.3">
      <c r="AN1035" s="85">
        <v>2932</v>
      </c>
    </row>
    <row r="1036" spans="40:40" ht="15" customHeight="1" x14ac:dyDescent="0.3">
      <c r="AN1036" s="85">
        <v>2933</v>
      </c>
    </row>
    <row r="1037" spans="40:40" ht="15" customHeight="1" x14ac:dyDescent="0.3">
      <c r="AN1037" s="85">
        <v>2934</v>
      </c>
    </row>
    <row r="1038" spans="40:40" ht="15" customHeight="1" x14ac:dyDescent="0.3">
      <c r="AN1038" s="85">
        <v>2935</v>
      </c>
    </row>
    <row r="1039" spans="40:40" ht="15" customHeight="1" x14ac:dyDescent="0.3">
      <c r="AN1039" s="85">
        <v>2936</v>
      </c>
    </row>
    <row r="1040" spans="40:40" ht="15" customHeight="1" x14ac:dyDescent="0.3">
      <c r="AN1040" s="85">
        <v>2937</v>
      </c>
    </row>
    <row r="1041" spans="40:40" ht="15" customHeight="1" x14ac:dyDescent="0.3">
      <c r="AN1041" s="85">
        <v>2938</v>
      </c>
    </row>
    <row r="1042" spans="40:40" ht="15" customHeight="1" x14ac:dyDescent="0.3">
      <c r="AN1042" s="85">
        <v>2939</v>
      </c>
    </row>
    <row r="1043" spans="40:40" ht="15" customHeight="1" x14ac:dyDescent="0.3">
      <c r="AN1043" s="85">
        <v>2940</v>
      </c>
    </row>
    <row r="1044" spans="40:40" ht="15" customHeight="1" x14ac:dyDescent="0.3">
      <c r="AN1044" s="85">
        <v>2941</v>
      </c>
    </row>
    <row r="1045" spans="40:40" ht="15" customHeight="1" x14ac:dyDescent="0.3">
      <c r="AN1045" s="85">
        <v>2942</v>
      </c>
    </row>
    <row r="1046" spans="40:40" ht="15" customHeight="1" x14ac:dyDescent="0.3">
      <c r="AN1046" s="85">
        <v>2943</v>
      </c>
    </row>
    <row r="1047" spans="40:40" ht="15" customHeight="1" x14ac:dyDescent="0.3">
      <c r="AN1047" s="85">
        <v>2944</v>
      </c>
    </row>
    <row r="1048" spans="40:40" ht="15" customHeight="1" x14ac:dyDescent="0.3">
      <c r="AN1048" s="85">
        <v>2945</v>
      </c>
    </row>
    <row r="1049" spans="40:40" ht="15" customHeight="1" x14ac:dyDescent="0.3">
      <c r="AN1049" s="85">
        <v>2946</v>
      </c>
    </row>
    <row r="1050" spans="40:40" ht="15" customHeight="1" x14ac:dyDescent="0.3">
      <c r="AN1050" s="85">
        <v>2947</v>
      </c>
    </row>
    <row r="1051" spans="40:40" ht="15" customHeight="1" x14ac:dyDescent="0.3">
      <c r="AN1051" s="85">
        <v>2948</v>
      </c>
    </row>
    <row r="1052" spans="40:40" ht="15" customHeight="1" x14ac:dyDescent="0.3">
      <c r="AN1052" s="85">
        <v>2949</v>
      </c>
    </row>
    <row r="1053" spans="40:40" ht="15" customHeight="1" x14ac:dyDescent="0.3">
      <c r="AN1053" s="85">
        <v>2950</v>
      </c>
    </row>
    <row r="1054" spans="40:40" ht="15" customHeight="1" x14ac:dyDescent="0.3">
      <c r="AN1054" s="85">
        <v>2951</v>
      </c>
    </row>
    <row r="1055" spans="40:40" ht="15" customHeight="1" x14ac:dyDescent="0.3">
      <c r="AN1055" s="85">
        <v>2952</v>
      </c>
    </row>
    <row r="1056" spans="40:40" ht="15" customHeight="1" x14ac:dyDescent="0.3">
      <c r="AN1056" s="85">
        <v>2953</v>
      </c>
    </row>
    <row r="1057" spans="40:40" ht="15" customHeight="1" x14ac:dyDescent="0.3">
      <c r="AN1057" s="85">
        <v>2954</v>
      </c>
    </row>
    <row r="1058" spans="40:40" ht="15" customHeight="1" x14ac:dyDescent="0.3">
      <c r="AN1058" s="85">
        <v>2955</v>
      </c>
    </row>
    <row r="1059" spans="40:40" ht="15" customHeight="1" x14ac:dyDescent="0.3">
      <c r="AN1059" s="85">
        <v>2956</v>
      </c>
    </row>
    <row r="1060" spans="40:40" ht="15" customHeight="1" x14ac:dyDescent="0.3">
      <c r="AN1060" s="85">
        <v>2957</v>
      </c>
    </row>
    <row r="1061" spans="40:40" ht="15" customHeight="1" x14ac:dyDescent="0.3">
      <c r="AN1061" s="85">
        <v>2958</v>
      </c>
    </row>
    <row r="1062" spans="40:40" ht="15" customHeight="1" x14ac:dyDescent="0.3">
      <c r="AN1062" s="85">
        <v>2959</v>
      </c>
    </row>
    <row r="1063" spans="40:40" ht="15" customHeight="1" x14ac:dyDescent="0.3">
      <c r="AN1063" s="85">
        <v>2960</v>
      </c>
    </row>
    <row r="1064" spans="40:40" ht="15" customHeight="1" x14ac:dyDescent="0.3">
      <c r="AN1064" s="85">
        <v>2961</v>
      </c>
    </row>
    <row r="1065" spans="40:40" ht="15" customHeight="1" x14ac:dyDescent="0.3">
      <c r="AN1065" s="85">
        <v>2962</v>
      </c>
    </row>
    <row r="1066" spans="40:40" ht="15" customHeight="1" x14ac:dyDescent="0.3">
      <c r="AN1066" s="85">
        <v>2963</v>
      </c>
    </row>
    <row r="1067" spans="40:40" ht="15" customHeight="1" x14ac:dyDescent="0.3">
      <c r="AN1067" s="85">
        <v>2964</v>
      </c>
    </row>
    <row r="1068" spans="40:40" ht="15" customHeight="1" x14ac:dyDescent="0.3">
      <c r="AN1068" s="85">
        <v>2965</v>
      </c>
    </row>
    <row r="1069" spans="40:40" ht="15" customHeight="1" x14ac:dyDescent="0.3">
      <c r="AN1069" s="85">
        <v>2966</v>
      </c>
    </row>
    <row r="1070" spans="40:40" ht="15" customHeight="1" x14ac:dyDescent="0.3">
      <c r="AN1070" s="85">
        <v>2967</v>
      </c>
    </row>
    <row r="1071" spans="40:40" ht="15" customHeight="1" x14ac:dyDescent="0.3">
      <c r="AN1071" s="85">
        <v>2968</v>
      </c>
    </row>
    <row r="1072" spans="40:40" ht="15" customHeight="1" x14ac:dyDescent="0.3">
      <c r="AN1072" s="85">
        <v>2969</v>
      </c>
    </row>
    <row r="1073" spans="40:40" ht="15" customHeight="1" x14ac:dyDescent="0.3">
      <c r="AN1073" s="85">
        <v>2970</v>
      </c>
    </row>
    <row r="1074" spans="40:40" ht="15" customHeight="1" x14ac:dyDescent="0.3">
      <c r="AN1074" s="85">
        <v>2971</v>
      </c>
    </row>
    <row r="1075" spans="40:40" ht="15" customHeight="1" x14ac:dyDescent="0.3">
      <c r="AN1075" s="85">
        <v>2972</v>
      </c>
    </row>
    <row r="1076" spans="40:40" ht="15" customHeight="1" x14ac:dyDescent="0.3">
      <c r="AN1076" s="85">
        <v>2973</v>
      </c>
    </row>
    <row r="1077" spans="40:40" ht="15" customHeight="1" x14ac:dyDescent="0.3">
      <c r="AN1077" s="85">
        <v>2974</v>
      </c>
    </row>
    <row r="1078" spans="40:40" ht="15" customHeight="1" x14ac:dyDescent="0.3">
      <c r="AN1078" s="85">
        <v>2975</v>
      </c>
    </row>
    <row r="1079" spans="40:40" ht="15" customHeight="1" x14ac:dyDescent="0.3">
      <c r="AN1079" s="85">
        <v>2976</v>
      </c>
    </row>
    <row r="1080" spans="40:40" ht="15" customHeight="1" x14ac:dyDescent="0.3">
      <c r="AN1080" s="85">
        <v>2977</v>
      </c>
    </row>
    <row r="1081" spans="40:40" ht="15" customHeight="1" x14ac:dyDescent="0.3">
      <c r="AN1081" s="85">
        <v>2978</v>
      </c>
    </row>
    <row r="1082" spans="40:40" ht="15" customHeight="1" x14ac:dyDescent="0.3">
      <c r="AN1082" s="85">
        <v>2979</v>
      </c>
    </row>
    <row r="1083" spans="40:40" ht="15" customHeight="1" x14ac:dyDescent="0.3">
      <c r="AN1083" s="85">
        <v>2980</v>
      </c>
    </row>
    <row r="1084" spans="40:40" ht="15" customHeight="1" x14ac:dyDescent="0.3">
      <c r="AN1084" s="85">
        <v>2981</v>
      </c>
    </row>
    <row r="1085" spans="40:40" ht="15" customHeight="1" x14ac:dyDescent="0.3">
      <c r="AN1085" s="85">
        <v>2982</v>
      </c>
    </row>
    <row r="1086" spans="40:40" ht="15" customHeight="1" x14ac:dyDescent="0.3">
      <c r="AN1086" s="85">
        <v>2983</v>
      </c>
    </row>
    <row r="1087" spans="40:40" ht="15" customHeight="1" x14ac:dyDescent="0.3">
      <c r="AN1087" s="85">
        <v>2984</v>
      </c>
    </row>
    <row r="1088" spans="40:40" ht="15" customHeight="1" x14ac:dyDescent="0.3">
      <c r="AN1088" s="85">
        <v>2985</v>
      </c>
    </row>
    <row r="1089" spans="40:40" ht="15" customHeight="1" x14ac:dyDescent="0.3">
      <c r="AN1089" s="85">
        <v>2986</v>
      </c>
    </row>
    <row r="1090" spans="40:40" ht="15" customHeight="1" x14ac:dyDescent="0.3">
      <c r="AN1090" s="85">
        <v>2987</v>
      </c>
    </row>
    <row r="1091" spans="40:40" ht="15" customHeight="1" x14ac:dyDescent="0.3">
      <c r="AN1091" s="85">
        <v>2988</v>
      </c>
    </row>
    <row r="1092" spans="40:40" ht="15" customHeight="1" x14ac:dyDescent="0.3">
      <c r="AN1092" s="85">
        <v>2989</v>
      </c>
    </row>
    <row r="1093" spans="40:40" ht="15" customHeight="1" x14ac:dyDescent="0.3">
      <c r="AN1093" s="85">
        <v>2990</v>
      </c>
    </row>
    <row r="1094" spans="40:40" ht="15" customHeight="1" x14ac:dyDescent="0.3">
      <c r="AN1094" s="85">
        <v>2991</v>
      </c>
    </row>
    <row r="1095" spans="40:40" ht="15" customHeight="1" x14ac:dyDescent="0.3">
      <c r="AN1095" s="85">
        <v>2992</v>
      </c>
    </row>
    <row r="1096" spans="40:40" ht="15" customHeight="1" x14ac:dyDescent="0.3">
      <c r="AN1096" s="85">
        <v>2993</v>
      </c>
    </row>
    <row r="1097" spans="40:40" ht="15" customHeight="1" x14ac:dyDescent="0.3">
      <c r="AN1097" s="85">
        <v>2994</v>
      </c>
    </row>
    <row r="1098" spans="40:40" ht="15" customHeight="1" x14ac:dyDescent="0.3">
      <c r="AN1098" s="85">
        <v>2995</v>
      </c>
    </row>
    <row r="1099" spans="40:40" ht="15" customHeight="1" x14ac:dyDescent="0.3">
      <c r="AN1099" s="85">
        <v>2996</v>
      </c>
    </row>
    <row r="1100" spans="40:40" ht="15" customHeight="1" x14ac:dyDescent="0.3">
      <c r="AN1100" s="85">
        <v>2997</v>
      </c>
    </row>
    <row r="1101" spans="40:40" ht="15" customHeight="1" x14ac:dyDescent="0.3">
      <c r="AN1101" s="85">
        <v>2998</v>
      </c>
    </row>
    <row r="1102" spans="40:40" ht="15" customHeight="1" x14ac:dyDescent="0.3">
      <c r="AN1102" s="85">
        <v>2999</v>
      </c>
    </row>
    <row r="1103" spans="40:40" ht="15" customHeight="1" x14ac:dyDescent="0.3">
      <c r="AN1103" s="85">
        <v>3000</v>
      </c>
    </row>
    <row r="1104" spans="40:40" ht="15" customHeight="1" x14ac:dyDescent="0.3">
      <c r="AN1104" s="85">
        <v>3001</v>
      </c>
    </row>
    <row r="1105" spans="40:40" ht="15" customHeight="1" x14ac:dyDescent="0.3">
      <c r="AN1105" s="85">
        <v>3002</v>
      </c>
    </row>
    <row r="1106" spans="40:40" ht="15" customHeight="1" x14ac:dyDescent="0.3">
      <c r="AN1106" s="85">
        <v>3003</v>
      </c>
    </row>
    <row r="1107" spans="40:40" ht="15" customHeight="1" x14ac:dyDescent="0.3">
      <c r="AN1107" s="85">
        <v>3004</v>
      </c>
    </row>
    <row r="1108" spans="40:40" ht="15" customHeight="1" x14ac:dyDescent="0.3">
      <c r="AN1108" s="85">
        <v>3005</v>
      </c>
    </row>
    <row r="1109" spans="40:40" ht="15" customHeight="1" x14ac:dyDescent="0.3">
      <c r="AN1109" s="85">
        <v>3006</v>
      </c>
    </row>
    <row r="1110" spans="40:40" ht="15" customHeight="1" x14ac:dyDescent="0.3">
      <c r="AN1110" s="85">
        <v>3007</v>
      </c>
    </row>
    <row r="1111" spans="40:40" ht="15" customHeight="1" x14ac:dyDescent="0.3">
      <c r="AN1111" s="85">
        <v>3008</v>
      </c>
    </row>
    <row r="1112" spans="40:40" ht="15" customHeight="1" x14ac:dyDescent="0.3">
      <c r="AN1112" s="85">
        <v>3009</v>
      </c>
    </row>
    <row r="1113" spans="40:40" ht="15" customHeight="1" x14ac:dyDescent="0.3">
      <c r="AN1113" s="85">
        <v>3010</v>
      </c>
    </row>
    <row r="1114" spans="40:40" ht="15" customHeight="1" x14ac:dyDescent="0.3">
      <c r="AN1114" s="85">
        <v>3011</v>
      </c>
    </row>
    <row r="1115" spans="40:40" ht="15" customHeight="1" x14ac:dyDescent="0.3">
      <c r="AN1115" s="85">
        <v>3012</v>
      </c>
    </row>
    <row r="1116" spans="40:40" ht="15" customHeight="1" x14ac:dyDescent="0.3">
      <c r="AN1116" s="85">
        <v>3013</v>
      </c>
    </row>
    <row r="1117" spans="40:40" ht="15" customHeight="1" x14ac:dyDescent="0.3">
      <c r="AN1117" s="85">
        <v>3014</v>
      </c>
    </row>
    <row r="1118" spans="40:40" ht="15" customHeight="1" x14ac:dyDescent="0.3">
      <c r="AN1118" s="85">
        <v>3015</v>
      </c>
    </row>
    <row r="1119" spans="40:40" ht="15" customHeight="1" x14ac:dyDescent="0.3">
      <c r="AN1119" s="85">
        <v>3016</v>
      </c>
    </row>
    <row r="1120" spans="40:40" ht="15" customHeight="1" x14ac:dyDescent="0.3">
      <c r="AN1120" s="85">
        <v>3017</v>
      </c>
    </row>
    <row r="1121" spans="40:40" ht="15" customHeight="1" x14ac:dyDescent="0.3">
      <c r="AN1121" s="85">
        <v>3018</v>
      </c>
    </row>
    <row r="1122" spans="40:40" ht="15" customHeight="1" x14ac:dyDescent="0.3">
      <c r="AN1122" s="85">
        <v>3019</v>
      </c>
    </row>
    <row r="1123" spans="40:40" ht="15" customHeight="1" x14ac:dyDescent="0.3">
      <c r="AN1123" s="85">
        <v>3020</v>
      </c>
    </row>
    <row r="1124" spans="40:40" ht="15" customHeight="1" x14ac:dyDescent="0.3">
      <c r="AN1124" s="85">
        <v>3021</v>
      </c>
    </row>
    <row r="1125" spans="40:40" ht="15" customHeight="1" x14ac:dyDescent="0.3">
      <c r="AN1125" s="85">
        <v>3022</v>
      </c>
    </row>
    <row r="1126" spans="40:40" ht="15" customHeight="1" x14ac:dyDescent="0.3">
      <c r="AN1126" s="85">
        <v>3023</v>
      </c>
    </row>
    <row r="1127" spans="40:40" ht="15" customHeight="1" x14ac:dyDescent="0.3">
      <c r="AN1127" s="85">
        <v>3024</v>
      </c>
    </row>
    <row r="1128" spans="40:40" ht="15" customHeight="1" x14ac:dyDescent="0.3">
      <c r="AN1128" s="85">
        <v>3025</v>
      </c>
    </row>
    <row r="1129" spans="40:40" ht="15" customHeight="1" x14ac:dyDescent="0.3">
      <c r="AN1129" s="85">
        <v>3026</v>
      </c>
    </row>
    <row r="1130" spans="40:40" ht="15" customHeight="1" x14ac:dyDescent="0.3">
      <c r="AN1130" s="85">
        <v>3027</v>
      </c>
    </row>
    <row r="1131" spans="40:40" ht="15" customHeight="1" x14ac:dyDescent="0.3">
      <c r="AN1131" s="85">
        <v>3028</v>
      </c>
    </row>
    <row r="1132" spans="40:40" ht="15" customHeight="1" x14ac:dyDescent="0.3">
      <c r="AN1132" s="85">
        <v>3029</v>
      </c>
    </row>
    <row r="1133" spans="40:40" ht="15" customHeight="1" x14ac:dyDescent="0.3">
      <c r="AN1133" s="85">
        <v>3030</v>
      </c>
    </row>
    <row r="1134" spans="40:40" ht="15" customHeight="1" x14ac:dyDescent="0.3">
      <c r="AN1134" s="85">
        <v>3031</v>
      </c>
    </row>
    <row r="1135" spans="40:40" ht="15" customHeight="1" x14ac:dyDescent="0.3">
      <c r="AN1135" s="85">
        <v>3032</v>
      </c>
    </row>
    <row r="1136" spans="40:40" ht="15" customHeight="1" x14ac:dyDescent="0.3">
      <c r="AN1136" s="85">
        <v>3033</v>
      </c>
    </row>
    <row r="1137" spans="40:40" ht="15" customHeight="1" x14ac:dyDescent="0.3">
      <c r="AN1137" s="85">
        <v>3034</v>
      </c>
    </row>
    <row r="1138" spans="40:40" ht="15" customHeight="1" x14ac:dyDescent="0.3">
      <c r="AN1138" s="85">
        <v>3035</v>
      </c>
    </row>
    <row r="1139" spans="40:40" ht="15" customHeight="1" x14ac:dyDescent="0.3">
      <c r="AN1139" s="85">
        <v>3036</v>
      </c>
    </row>
    <row r="1140" spans="40:40" ht="15" customHeight="1" x14ac:dyDescent="0.3">
      <c r="AN1140" s="85">
        <v>3037</v>
      </c>
    </row>
    <row r="1141" spans="40:40" ht="15" customHeight="1" x14ac:dyDescent="0.3">
      <c r="AN1141" s="85">
        <v>3038</v>
      </c>
    </row>
    <row r="1142" spans="40:40" ht="15" customHeight="1" x14ac:dyDescent="0.3">
      <c r="AN1142" s="85">
        <v>3039</v>
      </c>
    </row>
    <row r="1143" spans="40:40" ht="15" customHeight="1" x14ac:dyDescent="0.3">
      <c r="AN1143" s="85">
        <v>3040</v>
      </c>
    </row>
    <row r="1144" spans="40:40" ht="15" customHeight="1" x14ac:dyDescent="0.3">
      <c r="AN1144" s="85">
        <v>3041</v>
      </c>
    </row>
    <row r="1145" spans="40:40" ht="15" customHeight="1" x14ac:dyDescent="0.3">
      <c r="AN1145" s="85">
        <v>3042</v>
      </c>
    </row>
    <row r="1146" spans="40:40" ht="15" customHeight="1" x14ac:dyDescent="0.3">
      <c r="AN1146" s="85">
        <v>3043</v>
      </c>
    </row>
    <row r="1147" spans="40:40" ht="15" customHeight="1" x14ac:dyDescent="0.3">
      <c r="AN1147" s="85">
        <v>3044</v>
      </c>
    </row>
    <row r="1148" spans="40:40" ht="15" customHeight="1" x14ac:dyDescent="0.3">
      <c r="AN1148" s="85">
        <v>3045</v>
      </c>
    </row>
    <row r="1149" spans="40:40" ht="15" customHeight="1" x14ac:dyDescent="0.3">
      <c r="AN1149" s="85">
        <v>3046</v>
      </c>
    </row>
    <row r="1150" spans="40:40" ht="15" customHeight="1" x14ac:dyDescent="0.3">
      <c r="AN1150" s="85">
        <v>3047</v>
      </c>
    </row>
    <row r="1151" spans="40:40" ht="15" customHeight="1" x14ac:dyDescent="0.3">
      <c r="AN1151" s="85">
        <v>3048</v>
      </c>
    </row>
    <row r="1152" spans="40:40" ht="15" customHeight="1" x14ac:dyDescent="0.3">
      <c r="AN1152" s="85">
        <v>3049</v>
      </c>
    </row>
    <row r="1153" spans="40:40" ht="15" customHeight="1" x14ac:dyDescent="0.3">
      <c r="AN1153" s="85">
        <v>3050</v>
      </c>
    </row>
    <row r="1154" spans="40:40" ht="15" customHeight="1" x14ac:dyDescent="0.3">
      <c r="AN1154" s="85">
        <v>3051</v>
      </c>
    </row>
    <row r="1155" spans="40:40" ht="15" customHeight="1" x14ac:dyDescent="0.3">
      <c r="AN1155" s="85">
        <v>3052</v>
      </c>
    </row>
    <row r="1156" spans="40:40" ht="15" customHeight="1" x14ac:dyDescent="0.3">
      <c r="AN1156" s="85">
        <v>3053</v>
      </c>
    </row>
    <row r="1157" spans="40:40" ht="15" customHeight="1" x14ac:dyDescent="0.3">
      <c r="AN1157" s="85">
        <v>3054</v>
      </c>
    </row>
    <row r="1158" spans="40:40" ht="15" customHeight="1" x14ac:dyDescent="0.3">
      <c r="AN1158" s="85">
        <v>3055</v>
      </c>
    </row>
    <row r="1159" spans="40:40" ht="15" customHeight="1" x14ac:dyDescent="0.3">
      <c r="AN1159" s="85">
        <v>3056</v>
      </c>
    </row>
    <row r="1160" spans="40:40" ht="15" customHeight="1" x14ac:dyDescent="0.3">
      <c r="AN1160" s="85">
        <v>3057</v>
      </c>
    </row>
    <row r="1161" spans="40:40" ht="15" customHeight="1" x14ac:dyDescent="0.3">
      <c r="AN1161" s="85">
        <v>3058</v>
      </c>
    </row>
    <row r="1162" spans="40:40" ht="15" customHeight="1" x14ac:dyDescent="0.3">
      <c r="AN1162" s="85">
        <v>3059</v>
      </c>
    </row>
    <row r="1163" spans="40:40" ht="15" customHeight="1" x14ac:dyDescent="0.3">
      <c r="AN1163" s="85">
        <v>3060</v>
      </c>
    </row>
    <row r="1164" spans="40:40" ht="15" customHeight="1" x14ac:dyDescent="0.3">
      <c r="AN1164" s="85">
        <v>3061</v>
      </c>
    </row>
    <row r="1165" spans="40:40" ht="15" customHeight="1" x14ac:dyDescent="0.3">
      <c r="AN1165" s="85">
        <v>3062</v>
      </c>
    </row>
    <row r="1166" spans="40:40" ht="15" customHeight="1" x14ac:dyDescent="0.3">
      <c r="AN1166" s="85">
        <v>3063</v>
      </c>
    </row>
    <row r="1167" spans="40:40" ht="15" customHeight="1" x14ac:dyDescent="0.3">
      <c r="AN1167" s="85">
        <v>3064</v>
      </c>
    </row>
    <row r="1168" spans="40:40" ht="15" customHeight="1" x14ac:dyDescent="0.3">
      <c r="AN1168" s="85">
        <v>3065</v>
      </c>
    </row>
    <row r="1169" spans="40:40" ht="15" customHeight="1" x14ac:dyDescent="0.3">
      <c r="AN1169" s="85">
        <v>3066</v>
      </c>
    </row>
    <row r="1170" spans="40:40" ht="15" customHeight="1" x14ac:dyDescent="0.3">
      <c r="AN1170" s="85">
        <v>3067</v>
      </c>
    </row>
    <row r="1171" spans="40:40" ht="15" customHeight="1" x14ac:dyDescent="0.3">
      <c r="AN1171" s="85">
        <v>3068</v>
      </c>
    </row>
    <row r="1172" spans="40:40" ht="15" customHeight="1" x14ac:dyDescent="0.3">
      <c r="AN1172" s="85">
        <v>3069</v>
      </c>
    </row>
    <row r="1173" spans="40:40" ht="15" customHeight="1" x14ac:dyDescent="0.3">
      <c r="AN1173" s="85">
        <v>3070</v>
      </c>
    </row>
    <row r="1174" spans="40:40" ht="15" customHeight="1" x14ac:dyDescent="0.3">
      <c r="AN1174" s="85">
        <v>3071</v>
      </c>
    </row>
    <row r="1175" spans="40:40" ht="15" customHeight="1" x14ac:dyDescent="0.3">
      <c r="AN1175" s="85">
        <v>3072</v>
      </c>
    </row>
    <row r="1176" spans="40:40" ht="15" customHeight="1" x14ac:dyDescent="0.3">
      <c r="AN1176" s="85">
        <v>3073</v>
      </c>
    </row>
    <row r="1177" spans="40:40" ht="15" customHeight="1" x14ac:dyDescent="0.3">
      <c r="AN1177" s="85">
        <v>3074</v>
      </c>
    </row>
    <row r="1178" spans="40:40" ht="15" customHeight="1" x14ac:dyDescent="0.3">
      <c r="AN1178" s="85">
        <v>3075</v>
      </c>
    </row>
    <row r="1179" spans="40:40" ht="15" customHeight="1" x14ac:dyDescent="0.3">
      <c r="AN1179" s="85">
        <v>3076</v>
      </c>
    </row>
    <row r="1180" spans="40:40" ht="15" customHeight="1" x14ac:dyDescent="0.3">
      <c r="AN1180" s="85">
        <v>3077</v>
      </c>
    </row>
    <row r="1181" spans="40:40" ht="15" customHeight="1" x14ac:dyDescent="0.3">
      <c r="AN1181" s="85">
        <v>3078</v>
      </c>
    </row>
    <row r="1182" spans="40:40" ht="15" customHeight="1" x14ac:dyDescent="0.3">
      <c r="AN1182" s="85">
        <v>3079</v>
      </c>
    </row>
    <row r="1183" spans="40:40" ht="15" customHeight="1" x14ac:dyDescent="0.3">
      <c r="AN1183" s="85">
        <v>3080</v>
      </c>
    </row>
    <row r="1184" spans="40:40" ht="15" customHeight="1" x14ac:dyDescent="0.3">
      <c r="AN1184" s="85">
        <v>3081</v>
      </c>
    </row>
    <row r="1185" spans="40:40" ht="15" customHeight="1" x14ac:dyDescent="0.3">
      <c r="AN1185" s="85">
        <v>3082</v>
      </c>
    </row>
    <row r="1186" spans="40:40" ht="15" customHeight="1" x14ac:dyDescent="0.3">
      <c r="AN1186" s="85">
        <v>3083</v>
      </c>
    </row>
    <row r="1187" spans="40:40" ht="15" customHeight="1" x14ac:dyDescent="0.3">
      <c r="AN1187" s="85">
        <v>3084</v>
      </c>
    </row>
    <row r="1188" spans="40:40" ht="15" customHeight="1" x14ac:dyDescent="0.3">
      <c r="AN1188" s="85">
        <v>3085</v>
      </c>
    </row>
    <row r="1189" spans="40:40" ht="15" customHeight="1" x14ac:dyDescent="0.3">
      <c r="AN1189" s="85">
        <v>3086</v>
      </c>
    </row>
    <row r="1190" spans="40:40" ht="15" customHeight="1" x14ac:dyDescent="0.3">
      <c r="AN1190" s="85">
        <v>3087</v>
      </c>
    </row>
    <row r="1191" spans="40:40" ht="15" customHeight="1" x14ac:dyDescent="0.3">
      <c r="AN1191" s="85">
        <v>3088</v>
      </c>
    </row>
    <row r="1192" spans="40:40" ht="15" customHeight="1" x14ac:dyDescent="0.3">
      <c r="AN1192" s="85">
        <v>3089</v>
      </c>
    </row>
    <row r="1193" spans="40:40" ht="15" customHeight="1" x14ac:dyDescent="0.3">
      <c r="AN1193" s="85">
        <v>3090</v>
      </c>
    </row>
    <row r="1194" spans="40:40" ht="15" customHeight="1" x14ac:dyDescent="0.3">
      <c r="AN1194" s="85">
        <v>3091</v>
      </c>
    </row>
    <row r="1195" spans="40:40" ht="15" customHeight="1" x14ac:dyDescent="0.3">
      <c r="AN1195" s="85">
        <v>3092</v>
      </c>
    </row>
    <row r="1196" spans="40:40" ht="15" customHeight="1" x14ac:dyDescent="0.3">
      <c r="AN1196" s="85">
        <v>3093</v>
      </c>
    </row>
    <row r="1197" spans="40:40" ht="15" customHeight="1" x14ac:dyDescent="0.3">
      <c r="AN1197" s="85">
        <v>3094</v>
      </c>
    </row>
    <row r="1198" spans="40:40" ht="15" customHeight="1" x14ac:dyDescent="0.3">
      <c r="AN1198" s="85">
        <v>3095</v>
      </c>
    </row>
    <row r="1199" spans="40:40" ht="15" customHeight="1" x14ac:dyDescent="0.3">
      <c r="AN1199" s="85">
        <v>3096</v>
      </c>
    </row>
    <row r="1200" spans="40:40" ht="15" customHeight="1" x14ac:dyDescent="0.3">
      <c r="AN1200" s="85">
        <v>3097</v>
      </c>
    </row>
    <row r="1201" spans="40:40" ht="15" customHeight="1" x14ac:dyDescent="0.3">
      <c r="AN1201" s="85">
        <v>3098</v>
      </c>
    </row>
    <row r="1202" spans="40:40" ht="15" customHeight="1" x14ac:dyDescent="0.3">
      <c r="AN1202" s="85">
        <v>3099</v>
      </c>
    </row>
    <row r="1203" spans="40:40" ht="15" customHeight="1" x14ac:dyDescent="0.3">
      <c r="AN1203" s="85">
        <v>3100</v>
      </c>
    </row>
    <row r="1204" spans="40:40" ht="15" customHeight="1" x14ac:dyDescent="0.3">
      <c r="AN1204" s="85">
        <v>3101</v>
      </c>
    </row>
    <row r="1205" spans="40:40" ht="15" customHeight="1" x14ac:dyDescent="0.3">
      <c r="AN1205" s="85">
        <v>3102</v>
      </c>
    </row>
    <row r="1206" spans="40:40" ht="15" customHeight="1" x14ac:dyDescent="0.3">
      <c r="AN1206" s="85">
        <v>3103</v>
      </c>
    </row>
    <row r="1207" spans="40:40" ht="15" customHeight="1" x14ac:dyDescent="0.3">
      <c r="AN1207" s="85">
        <v>3104</v>
      </c>
    </row>
    <row r="1208" spans="40:40" ht="15" customHeight="1" x14ac:dyDescent="0.3">
      <c r="AN1208" s="85">
        <v>3105</v>
      </c>
    </row>
    <row r="1209" spans="40:40" ht="15" customHeight="1" x14ac:dyDescent="0.3">
      <c r="AN1209" s="85">
        <v>3106</v>
      </c>
    </row>
    <row r="1210" spans="40:40" ht="15" customHeight="1" x14ac:dyDescent="0.3">
      <c r="AN1210" s="85">
        <v>3107</v>
      </c>
    </row>
    <row r="1211" spans="40:40" ht="15" customHeight="1" x14ac:dyDescent="0.3">
      <c r="AN1211" s="85">
        <v>3108</v>
      </c>
    </row>
    <row r="1212" spans="40:40" ht="15" customHeight="1" x14ac:dyDescent="0.3">
      <c r="AN1212" s="85">
        <v>3109</v>
      </c>
    </row>
    <row r="1213" spans="40:40" ht="15" customHeight="1" x14ac:dyDescent="0.3">
      <c r="AN1213" s="85">
        <v>3110</v>
      </c>
    </row>
    <row r="1214" spans="40:40" ht="15" customHeight="1" x14ac:dyDescent="0.3">
      <c r="AN1214" s="85">
        <v>3111</v>
      </c>
    </row>
    <row r="1215" spans="40:40" ht="15" customHeight="1" x14ac:dyDescent="0.3">
      <c r="AN1215" s="85">
        <v>3112</v>
      </c>
    </row>
    <row r="1216" spans="40:40" ht="15" customHeight="1" x14ac:dyDescent="0.3">
      <c r="AN1216" s="85">
        <v>3113</v>
      </c>
    </row>
    <row r="1217" spans="40:40" ht="15" customHeight="1" x14ac:dyDescent="0.3">
      <c r="AN1217" s="85">
        <v>3114</v>
      </c>
    </row>
    <row r="1218" spans="40:40" ht="15" customHeight="1" x14ac:dyDescent="0.3">
      <c r="AN1218" s="85">
        <v>3115</v>
      </c>
    </row>
    <row r="1219" spans="40:40" ht="15" customHeight="1" x14ac:dyDescent="0.3">
      <c r="AN1219" s="85">
        <v>3116</v>
      </c>
    </row>
    <row r="1220" spans="40:40" ht="15" customHeight="1" x14ac:dyDescent="0.3">
      <c r="AN1220" s="85">
        <v>3117</v>
      </c>
    </row>
    <row r="1221" spans="40:40" ht="15" customHeight="1" x14ac:dyDescent="0.3">
      <c r="AN1221" s="85">
        <v>3118</v>
      </c>
    </row>
    <row r="1222" spans="40:40" ht="15" customHeight="1" x14ac:dyDescent="0.3">
      <c r="AN1222" s="85">
        <v>3119</v>
      </c>
    </row>
    <row r="1223" spans="40:40" ht="15" customHeight="1" x14ac:dyDescent="0.3">
      <c r="AN1223" s="85">
        <v>3120</v>
      </c>
    </row>
    <row r="1224" spans="40:40" ht="15" customHeight="1" x14ac:dyDescent="0.3">
      <c r="AN1224" s="85">
        <v>3121</v>
      </c>
    </row>
    <row r="1225" spans="40:40" ht="15" customHeight="1" x14ac:dyDescent="0.3">
      <c r="AN1225" s="85">
        <v>3122</v>
      </c>
    </row>
    <row r="1226" spans="40:40" ht="15" customHeight="1" x14ac:dyDescent="0.3">
      <c r="AN1226" s="85">
        <v>3123</v>
      </c>
    </row>
    <row r="1227" spans="40:40" ht="15" customHeight="1" x14ac:dyDescent="0.3">
      <c r="AN1227" s="85">
        <v>3124</v>
      </c>
    </row>
    <row r="1228" spans="40:40" ht="15" customHeight="1" x14ac:dyDescent="0.3">
      <c r="AN1228" s="85">
        <v>3125</v>
      </c>
    </row>
    <row r="1229" spans="40:40" ht="15" customHeight="1" x14ac:dyDescent="0.3">
      <c r="AN1229" s="85">
        <v>3126</v>
      </c>
    </row>
    <row r="1230" spans="40:40" ht="15" customHeight="1" x14ac:dyDescent="0.3">
      <c r="AN1230" s="85">
        <v>3127</v>
      </c>
    </row>
    <row r="1231" spans="40:40" ht="15" customHeight="1" x14ac:dyDescent="0.3">
      <c r="AN1231" s="85">
        <v>3128</v>
      </c>
    </row>
    <row r="1232" spans="40:40" ht="15" customHeight="1" x14ac:dyDescent="0.3">
      <c r="AN1232" s="85">
        <v>3129</v>
      </c>
    </row>
    <row r="1233" spans="40:40" ht="15" customHeight="1" x14ac:dyDescent="0.3">
      <c r="AN1233" s="85">
        <v>3130</v>
      </c>
    </row>
    <row r="1234" spans="40:40" ht="15" customHeight="1" x14ac:dyDescent="0.3">
      <c r="AN1234" s="85">
        <v>3131</v>
      </c>
    </row>
    <row r="1235" spans="40:40" ht="15" customHeight="1" x14ac:dyDescent="0.3">
      <c r="AN1235" s="85">
        <v>3132</v>
      </c>
    </row>
    <row r="1236" spans="40:40" ht="15" customHeight="1" x14ac:dyDescent="0.3">
      <c r="AN1236" s="85">
        <v>3133</v>
      </c>
    </row>
    <row r="1237" spans="40:40" ht="15" customHeight="1" x14ac:dyDescent="0.3">
      <c r="AN1237" s="85">
        <v>3134</v>
      </c>
    </row>
    <row r="1238" spans="40:40" ht="15" customHeight="1" x14ac:dyDescent="0.3">
      <c r="AN1238" s="85">
        <v>3135</v>
      </c>
    </row>
    <row r="1239" spans="40:40" ht="15" customHeight="1" x14ac:dyDescent="0.3">
      <c r="AN1239" s="85">
        <v>3136</v>
      </c>
    </row>
    <row r="1240" spans="40:40" ht="15" customHeight="1" x14ac:dyDescent="0.3">
      <c r="AN1240" s="85">
        <v>3137</v>
      </c>
    </row>
    <row r="1241" spans="40:40" ht="15" customHeight="1" x14ac:dyDescent="0.3">
      <c r="AN1241" s="85">
        <v>3138</v>
      </c>
    </row>
    <row r="1242" spans="40:40" ht="15" customHeight="1" x14ac:dyDescent="0.3">
      <c r="AN1242" s="85">
        <v>3139</v>
      </c>
    </row>
    <row r="1243" spans="40:40" ht="15" customHeight="1" x14ac:dyDescent="0.3">
      <c r="AN1243" s="85">
        <v>3140</v>
      </c>
    </row>
    <row r="1244" spans="40:40" ht="15" customHeight="1" x14ac:dyDescent="0.3">
      <c r="AN1244" s="85">
        <v>3141</v>
      </c>
    </row>
    <row r="1245" spans="40:40" ht="15" customHeight="1" x14ac:dyDescent="0.3">
      <c r="AN1245" s="85">
        <v>3142</v>
      </c>
    </row>
    <row r="1246" spans="40:40" ht="15" customHeight="1" x14ac:dyDescent="0.3">
      <c r="AN1246" s="85">
        <v>3143</v>
      </c>
    </row>
    <row r="1247" spans="40:40" ht="15" customHeight="1" x14ac:dyDescent="0.3">
      <c r="AN1247" s="85">
        <v>3144</v>
      </c>
    </row>
    <row r="1248" spans="40:40" ht="15" customHeight="1" x14ac:dyDescent="0.3">
      <c r="AN1248" s="85">
        <v>3145</v>
      </c>
    </row>
    <row r="1249" spans="40:40" ht="15" customHeight="1" x14ac:dyDescent="0.3">
      <c r="AN1249" s="85">
        <v>3146</v>
      </c>
    </row>
    <row r="1250" spans="40:40" ht="15" customHeight="1" x14ac:dyDescent="0.3">
      <c r="AN1250" s="85">
        <v>3147</v>
      </c>
    </row>
    <row r="1251" spans="40:40" ht="15" customHeight="1" x14ac:dyDescent="0.3">
      <c r="AN1251" s="85">
        <v>3148</v>
      </c>
    </row>
    <row r="1252" spans="40:40" ht="15" customHeight="1" x14ac:dyDescent="0.3">
      <c r="AN1252" s="85">
        <v>3149</v>
      </c>
    </row>
    <row r="1253" spans="40:40" ht="15" customHeight="1" x14ac:dyDescent="0.3">
      <c r="AN1253" s="85">
        <v>3150</v>
      </c>
    </row>
    <row r="1254" spans="40:40" ht="15" customHeight="1" x14ac:dyDescent="0.3">
      <c r="AN1254" s="85">
        <v>3151</v>
      </c>
    </row>
    <row r="1255" spans="40:40" ht="15" customHeight="1" x14ac:dyDescent="0.3">
      <c r="AN1255" s="85">
        <v>3152</v>
      </c>
    </row>
    <row r="1256" spans="40:40" ht="15" customHeight="1" x14ac:dyDescent="0.3">
      <c r="AN1256" s="85">
        <v>3153</v>
      </c>
    </row>
    <row r="1257" spans="40:40" ht="15" customHeight="1" x14ac:dyDescent="0.3">
      <c r="AN1257" s="85">
        <v>3154</v>
      </c>
    </row>
    <row r="1258" spans="40:40" ht="15" customHeight="1" x14ac:dyDescent="0.3">
      <c r="AN1258" s="85">
        <v>3155</v>
      </c>
    </row>
    <row r="1259" spans="40:40" ht="15" customHeight="1" x14ac:dyDescent="0.3">
      <c r="AN1259" s="85">
        <v>3156</v>
      </c>
    </row>
    <row r="1260" spans="40:40" ht="15" customHeight="1" x14ac:dyDescent="0.3">
      <c r="AN1260" s="85">
        <v>3157</v>
      </c>
    </row>
    <row r="1261" spans="40:40" ht="15" customHeight="1" x14ac:dyDescent="0.3">
      <c r="AN1261" s="85">
        <v>3158</v>
      </c>
    </row>
    <row r="1262" spans="40:40" ht="15" customHeight="1" x14ac:dyDescent="0.3">
      <c r="AN1262" s="85">
        <v>3159</v>
      </c>
    </row>
    <row r="1263" spans="40:40" ht="15" customHeight="1" x14ac:dyDescent="0.3">
      <c r="AN1263" s="85">
        <v>3160</v>
      </c>
    </row>
    <row r="1264" spans="40:40" ht="15" customHeight="1" x14ac:dyDescent="0.3">
      <c r="AN1264" s="85">
        <v>3161</v>
      </c>
    </row>
    <row r="1265" spans="40:40" ht="15" customHeight="1" x14ac:dyDescent="0.3">
      <c r="AN1265" s="85">
        <v>3162</v>
      </c>
    </row>
    <row r="1266" spans="40:40" ht="15" customHeight="1" x14ac:dyDescent="0.3">
      <c r="AN1266" s="85">
        <v>3163</v>
      </c>
    </row>
    <row r="1267" spans="40:40" ht="15" customHeight="1" x14ac:dyDescent="0.3">
      <c r="AN1267" s="85">
        <v>3164</v>
      </c>
    </row>
    <row r="1268" spans="40:40" ht="15" customHeight="1" x14ac:dyDescent="0.3">
      <c r="AN1268" s="85">
        <v>3165</v>
      </c>
    </row>
    <row r="1269" spans="40:40" ht="15" customHeight="1" x14ac:dyDescent="0.3">
      <c r="AN1269" s="85">
        <v>3166</v>
      </c>
    </row>
    <row r="1270" spans="40:40" ht="15" customHeight="1" x14ac:dyDescent="0.3">
      <c r="AN1270" s="85">
        <v>3167</v>
      </c>
    </row>
    <row r="1271" spans="40:40" ht="15" customHeight="1" x14ac:dyDescent="0.3">
      <c r="AN1271" s="85">
        <v>3168</v>
      </c>
    </row>
    <row r="1272" spans="40:40" ht="15" customHeight="1" x14ac:dyDescent="0.3">
      <c r="AN1272" s="85">
        <v>3169</v>
      </c>
    </row>
    <row r="1273" spans="40:40" ht="15" customHeight="1" x14ac:dyDescent="0.3">
      <c r="AN1273" s="85">
        <v>3170</v>
      </c>
    </row>
    <row r="1274" spans="40:40" ht="15" customHeight="1" x14ac:dyDescent="0.3">
      <c r="AN1274" s="85">
        <v>3171</v>
      </c>
    </row>
    <row r="1275" spans="40:40" ht="15" customHeight="1" x14ac:dyDescent="0.3">
      <c r="AN1275" s="85">
        <v>3172</v>
      </c>
    </row>
    <row r="1276" spans="40:40" ht="15" customHeight="1" x14ac:dyDescent="0.3">
      <c r="AN1276" s="85">
        <v>3173</v>
      </c>
    </row>
    <row r="1277" spans="40:40" ht="15" customHeight="1" x14ac:dyDescent="0.3">
      <c r="AN1277" s="85">
        <v>3174</v>
      </c>
    </row>
    <row r="1278" spans="40:40" ht="15" customHeight="1" x14ac:dyDescent="0.3">
      <c r="AN1278" s="85">
        <v>3175</v>
      </c>
    </row>
    <row r="1279" spans="40:40" ht="15" customHeight="1" x14ac:dyDescent="0.3">
      <c r="AN1279" s="85">
        <v>3176</v>
      </c>
    </row>
    <row r="1280" spans="40:40" ht="15" customHeight="1" x14ac:dyDescent="0.3">
      <c r="AN1280" s="85">
        <v>3177</v>
      </c>
    </row>
    <row r="1281" spans="40:40" ht="15" customHeight="1" x14ac:dyDescent="0.3">
      <c r="AN1281" s="85">
        <v>3178</v>
      </c>
    </row>
    <row r="1282" spans="40:40" ht="15" customHeight="1" x14ac:dyDescent="0.3">
      <c r="AN1282" s="85">
        <v>3179</v>
      </c>
    </row>
    <row r="1283" spans="40:40" ht="15" customHeight="1" x14ac:dyDescent="0.3">
      <c r="AN1283" s="85">
        <v>3180</v>
      </c>
    </row>
    <row r="1284" spans="40:40" ht="15" customHeight="1" x14ac:dyDescent="0.3">
      <c r="AN1284" s="85">
        <v>3181</v>
      </c>
    </row>
    <row r="1285" spans="40:40" ht="15" customHeight="1" x14ac:dyDescent="0.3">
      <c r="AN1285" s="85">
        <v>3182</v>
      </c>
    </row>
    <row r="1286" spans="40:40" ht="15" customHeight="1" x14ac:dyDescent="0.3">
      <c r="AN1286" s="85">
        <v>3183</v>
      </c>
    </row>
    <row r="1287" spans="40:40" ht="15" customHeight="1" x14ac:dyDescent="0.3">
      <c r="AN1287" s="85">
        <v>3184</v>
      </c>
    </row>
    <row r="1288" spans="40:40" ht="15" customHeight="1" x14ac:dyDescent="0.3">
      <c r="AN1288" s="85">
        <v>3185</v>
      </c>
    </row>
    <row r="1289" spans="40:40" ht="15" customHeight="1" x14ac:dyDescent="0.3">
      <c r="AN1289" s="85">
        <v>3186</v>
      </c>
    </row>
    <row r="1290" spans="40:40" ht="15" customHeight="1" x14ac:dyDescent="0.3">
      <c r="AN1290" s="85">
        <v>3187</v>
      </c>
    </row>
    <row r="1291" spans="40:40" ht="15" customHeight="1" x14ac:dyDescent="0.3">
      <c r="AN1291" s="85">
        <v>3188</v>
      </c>
    </row>
    <row r="1292" spans="40:40" ht="15" customHeight="1" x14ac:dyDescent="0.3">
      <c r="AN1292" s="85">
        <v>3189</v>
      </c>
    </row>
    <row r="1293" spans="40:40" ht="15" customHeight="1" x14ac:dyDescent="0.3">
      <c r="AN1293" s="85">
        <v>3190</v>
      </c>
    </row>
    <row r="1294" spans="40:40" ht="15" customHeight="1" x14ac:dyDescent="0.3">
      <c r="AN1294" s="85">
        <v>3191</v>
      </c>
    </row>
    <row r="1295" spans="40:40" ht="15" customHeight="1" x14ac:dyDescent="0.3">
      <c r="AN1295" s="85">
        <v>3192</v>
      </c>
    </row>
    <row r="1296" spans="40:40" ht="15" customHeight="1" x14ac:dyDescent="0.3">
      <c r="AN1296" s="85">
        <v>3193</v>
      </c>
    </row>
    <row r="1297" spans="40:40" ht="15" customHeight="1" x14ac:dyDescent="0.3">
      <c r="AN1297" s="85">
        <v>3194</v>
      </c>
    </row>
    <row r="1298" spans="40:40" ht="15" customHeight="1" x14ac:dyDescent="0.3">
      <c r="AN1298" s="85">
        <v>3195</v>
      </c>
    </row>
    <row r="1299" spans="40:40" ht="15" customHeight="1" x14ac:dyDescent="0.3">
      <c r="AN1299" s="85">
        <v>3196</v>
      </c>
    </row>
    <row r="1300" spans="40:40" ht="15" customHeight="1" x14ac:dyDescent="0.3">
      <c r="AN1300" s="85">
        <v>3197</v>
      </c>
    </row>
    <row r="1301" spans="40:40" ht="15" customHeight="1" x14ac:dyDescent="0.3">
      <c r="AN1301" s="85">
        <v>3198</v>
      </c>
    </row>
    <row r="1302" spans="40:40" ht="15" customHeight="1" x14ac:dyDescent="0.3">
      <c r="AN1302" s="85">
        <v>3199</v>
      </c>
    </row>
    <row r="1303" spans="40:40" ht="15" customHeight="1" x14ac:dyDescent="0.3">
      <c r="AN1303" s="85">
        <v>3200</v>
      </c>
    </row>
    <row r="1304" spans="40:40" ht="15" customHeight="1" x14ac:dyDescent="0.3">
      <c r="AN1304" s="85">
        <v>3201</v>
      </c>
    </row>
    <row r="1305" spans="40:40" ht="15" customHeight="1" x14ac:dyDescent="0.3">
      <c r="AN1305" s="85">
        <v>3202</v>
      </c>
    </row>
    <row r="1306" spans="40:40" ht="15" customHeight="1" x14ac:dyDescent="0.3">
      <c r="AN1306" s="85">
        <v>3203</v>
      </c>
    </row>
    <row r="1307" spans="40:40" ht="15" customHeight="1" x14ac:dyDescent="0.3">
      <c r="AN1307" s="85">
        <v>3204</v>
      </c>
    </row>
    <row r="1308" spans="40:40" ht="15" customHeight="1" x14ac:dyDescent="0.3">
      <c r="AN1308" s="85">
        <v>3205</v>
      </c>
    </row>
    <row r="1309" spans="40:40" ht="15" customHeight="1" x14ac:dyDescent="0.3">
      <c r="AN1309" s="85">
        <v>3206</v>
      </c>
    </row>
    <row r="1310" spans="40:40" ht="15" customHeight="1" x14ac:dyDescent="0.3">
      <c r="AN1310" s="85">
        <v>3207</v>
      </c>
    </row>
    <row r="1311" spans="40:40" ht="15" customHeight="1" x14ac:dyDescent="0.3">
      <c r="AN1311" s="85">
        <v>3208</v>
      </c>
    </row>
    <row r="1312" spans="40:40" ht="15" customHeight="1" x14ac:dyDescent="0.3">
      <c r="AN1312" s="85">
        <v>3209</v>
      </c>
    </row>
    <row r="1313" spans="40:40" ht="15" customHeight="1" x14ac:dyDescent="0.3">
      <c r="AN1313" s="85">
        <v>3210</v>
      </c>
    </row>
    <row r="1314" spans="40:40" ht="15" customHeight="1" x14ac:dyDescent="0.3">
      <c r="AN1314" s="85">
        <v>3211</v>
      </c>
    </row>
    <row r="1315" spans="40:40" ht="15" customHeight="1" x14ac:dyDescent="0.3">
      <c r="AN1315" s="85">
        <v>3212</v>
      </c>
    </row>
    <row r="1316" spans="40:40" ht="15" customHeight="1" x14ac:dyDescent="0.3">
      <c r="AN1316" s="85">
        <v>3213</v>
      </c>
    </row>
    <row r="1317" spans="40:40" ht="15" customHeight="1" x14ac:dyDescent="0.3">
      <c r="AN1317" s="85">
        <v>3214</v>
      </c>
    </row>
    <row r="1318" spans="40:40" ht="15" customHeight="1" x14ac:dyDescent="0.3">
      <c r="AN1318" s="85">
        <v>3215</v>
      </c>
    </row>
    <row r="1319" spans="40:40" ht="15" customHeight="1" x14ac:dyDescent="0.3">
      <c r="AN1319" s="85">
        <v>3216</v>
      </c>
    </row>
    <row r="1320" spans="40:40" ht="15" customHeight="1" x14ac:dyDescent="0.3">
      <c r="AN1320" s="85">
        <v>3217</v>
      </c>
    </row>
    <row r="1321" spans="40:40" ht="15" customHeight="1" x14ac:dyDescent="0.3">
      <c r="AN1321" s="85">
        <v>3218</v>
      </c>
    </row>
    <row r="1322" spans="40:40" ht="15" customHeight="1" x14ac:dyDescent="0.3">
      <c r="AN1322" s="85">
        <v>3219</v>
      </c>
    </row>
    <row r="1323" spans="40:40" ht="15" customHeight="1" x14ac:dyDescent="0.3">
      <c r="AN1323" s="85">
        <v>3220</v>
      </c>
    </row>
    <row r="1324" spans="40:40" ht="15" customHeight="1" x14ac:dyDescent="0.3">
      <c r="AN1324" s="85">
        <v>3221</v>
      </c>
    </row>
    <row r="1325" spans="40:40" ht="15" customHeight="1" x14ac:dyDescent="0.3">
      <c r="AN1325" s="85">
        <v>3222</v>
      </c>
    </row>
    <row r="1326" spans="40:40" ht="15" customHeight="1" x14ac:dyDescent="0.3">
      <c r="AN1326" s="85">
        <v>3223</v>
      </c>
    </row>
    <row r="1327" spans="40:40" ht="15" customHeight="1" x14ac:dyDescent="0.3">
      <c r="AN1327" s="85">
        <v>3224</v>
      </c>
    </row>
    <row r="1328" spans="40:40" ht="15" customHeight="1" x14ac:dyDescent="0.3">
      <c r="AN1328" s="85">
        <v>3225</v>
      </c>
    </row>
    <row r="1329" spans="40:40" ht="15" customHeight="1" x14ac:dyDescent="0.3">
      <c r="AN1329" s="85">
        <v>3226</v>
      </c>
    </row>
    <row r="1330" spans="40:40" ht="15" customHeight="1" x14ac:dyDescent="0.3">
      <c r="AN1330" s="85">
        <v>3227</v>
      </c>
    </row>
    <row r="1331" spans="40:40" ht="15" customHeight="1" x14ac:dyDescent="0.3">
      <c r="AN1331" s="85">
        <v>3228</v>
      </c>
    </row>
    <row r="1332" spans="40:40" ht="15" customHeight="1" x14ac:dyDescent="0.3">
      <c r="AN1332" s="85">
        <v>3229</v>
      </c>
    </row>
    <row r="1333" spans="40:40" ht="15" customHeight="1" x14ac:dyDescent="0.3">
      <c r="AN1333" s="85">
        <v>3230</v>
      </c>
    </row>
    <row r="1334" spans="40:40" ht="15" customHeight="1" x14ac:dyDescent="0.3">
      <c r="AN1334" s="85">
        <v>3231</v>
      </c>
    </row>
    <row r="1335" spans="40:40" ht="15" customHeight="1" x14ac:dyDescent="0.3">
      <c r="AN1335" s="85">
        <v>3232</v>
      </c>
    </row>
    <row r="1336" spans="40:40" ht="15" customHeight="1" x14ac:dyDescent="0.3">
      <c r="AN1336" s="85">
        <v>3233</v>
      </c>
    </row>
    <row r="1337" spans="40:40" ht="15" customHeight="1" x14ac:dyDescent="0.3">
      <c r="AN1337" s="85">
        <v>3234</v>
      </c>
    </row>
    <row r="1338" spans="40:40" ht="15" customHeight="1" x14ac:dyDescent="0.3">
      <c r="AN1338" s="85">
        <v>3235</v>
      </c>
    </row>
    <row r="1339" spans="40:40" ht="15" customHeight="1" x14ac:dyDescent="0.3">
      <c r="AN1339" s="85">
        <v>3236</v>
      </c>
    </row>
    <row r="1340" spans="40:40" ht="15" customHeight="1" x14ac:dyDescent="0.3">
      <c r="AN1340" s="85">
        <v>3237</v>
      </c>
    </row>
    <row r="1341" spans="40:40" ht="15" customHeight="1" x14ac:dyDescent="0.3">
      <c r="AN1341" s="85">
        <v>3238</v>
      </c>
    </row>
    <row r="1342" spans="40:40" ht="15" customHeight="1" x14ac:dyDescent="0.3">
      <c r="AN1342" s="85">
        <v>3239</v>
      </c>
    </row>
    <row r="1343" spans="40:40" ht="15" customHeight="1" x14ac:dyDescent="0.3">
      <c r="AN1343" s="85">
        <v>3240</v>
      </c>
    </row>
    <row r="1344" spans="40:40" ht="15" customHeight="1" x14ac:dyDescent="0.3">
      <c r="AN1344" s="85">
        <v>3241</v>
      </c>
    </row>
    <row r="1345" spans="40:40" ht="15" customHeight="1" x14ac:dyDescent="0.3">
      <c r="AN1345" s="85">
        <v>3242</v>
      </c>
    </row>
    <row r="1346" spans="40:40" ht="15" customHeight="1" x14ac:dyDescent="0.3">
      <c r="AN1346" s="85">
        <v>3243</v>
      </c>
    </row>
    <row r="1347" spans="40:40" ht="15" customHeight="1" x14ac:dyDescent="0.3">
      <c r="AN1347" s="85">
        <v>3244</v>
      </c>
    </row>
    <row r="1348" spans="40:40" ht="15" customHeight="1" x14ac:dyDescent="0.3">
      <c r="AN1348" s="85">
        <v>3245</v>
      </c>
    </row>
    <row r="1349" spans="40:40" ht="15" customHeight="1" x14ac:dyDescent="0.3">
      <c r="AN1349" s="85">
        <v>3246</v>
      </c>
    </row>
    <row r="1350" spans="40:40" ht="15" customHeight="1" x14ac:dyDescent="0.3">
      <c r="AN1350" s="85">
        <v>3247</v>
      </c>
    </row>
    <row r="1351" spans="40:40" ht="15" customHeight="1" x14ac:dyDescent="0.3">
      <c r="AN1351" s="85">
        <v>3248</v>
      </c>
    </row>
    <row r="1352" spans="40:40" ht="15" customHeight="1" x14ac:dyDescent="0.3">
      <c r="AN1352" s="85">
        <v>3249</v>
      </c>
    </row>
    <row r="1353" spans="40:40" ht="15" customHeight="1" x14ac:dyDescent="0.3">
      <c r="AN1353" s="85">
        <v>3250</v>
      </c>
    </row>
    <row r="1354" spans="40:40" ht="15" customHeight="1" x14ac:dyDescent="0.3">
      <c r="AN1354" s="85">
        <v>3251</v>
      </c>
    </row>
    <row r="1355" spans="40:40" ht="15" customHeight="1" x14ac:dyDescent="0.3">
      <c r="AN1355" s="85">
        <v>3252</v>
      </c>
    </row>
    <row r="1356" spans="40:40" ht="15" customHeight="1" x14ac:dyDescent="0.3">
      <c r="AN1356" s="85">
        <v>3253</v>
      </c>
    </row>
    <row r="1357" spans="40:40" ht="15" customHeight="1" x14ac:dyDescent="0.3">
      <c r="AN1357" s="85">
        <v>3254</v>
      </c>
    </row>
    <row r="1358" spans="40:40" ht="15" customHeight="1" x14ac:dyDescent="0.3">
      <c r="AN1358" s="85">
        <v>3255</v>
      </c>
    </row>
    <row r="1359" spans="40:40" ht="15" customHeight="1" x14ac:dyDescent="0.3">
      <c r="AN1359" s="85">
        <v>3256</v>
      </c>
    </row>
    <row r="1360" spans="40:40" ht="15" customHeight="1" x14ac:dyDescent="0.3">
      <c r="AN1360" s="85">
        <v>3257</v>
      </c>
    </row>
    <row r="1361" spans="40:40" ht="15" customHeight="1" x14ac:dyDescent="0.3">
      <c r="AN1361" s="85">
        <v>3258</v>
      </c>
    </row>
    <row r="1362" spans="40:40" ht="15" customHeight="1" x14ac:dyDescent="0.3">
      <c r="AN1362" s="85">
        <v>3259</v>
      </c>
    </row>
    <row r="1363" spans="40:40" ht="15" customHeight="1" x14ac:dyDescent="0.3">
      <c r="AN1363" s="85">
        <v>3260</v>
      </c>
    </row>
    <row r="1364" spans="40:40" ht="15" customHeight="1" x14ac:dyDescent="0.3">
      <c r="AN1364" s="85">
        <v>3261</v>
      </c>
    </row>
    <row r="1365" spans="40:40" ht="15" customHeight="1" x14ac:dyDescent="0.3">
      <c r="AN1365" s="85">
        <v>3262</v>
      </c>
    </row>
    <row r="1366" spans="40:40" ht="15" customHeight="1" x14ac:dyDescent="0.3">
      <c r="AN1366" s="85">
        <v>3263</v>
      </c>
    </row>
    <row r="1367" spans="40:40" ht="15" customHeight="1" x14ac:dyDescent="0.3">
      <c r="AN1367" s="85">
        <v>3264</v>
      </c>
    </row>
    <row r="1368" spans="40:40" ht="15" customHeight="1" x14ac:dyDescent="0.3">
      <c r="AN1368" s="85">
        <v>3265</v>
      </c>
    </row>
    <row r="1369" spans="40:40" ht="15" customHeight="1" x14ac:dyDescent="0.3">
      <c r="AN1369" s="85">
        <v>3266</v>
      </c>
    </row>
    <row r="1370" spans="40:40" ht="15" customHeight="1" x14ac:dyDescent="0.3">
      <c r="AN1370" s="85">
        <v>3267</v>
      </c>
    </row>
    <row r="1371" spans="40:40" ht="15" customHeight="1" x14ac:dyDescent="0.3">
      <c r="AN1371" s="85">
        <v>3268</v>
      </c>
    </row>
    <row r="1372" spans="40:40" ht="15" customHeight="1" x14ac:dyDescent="0.3">
      <c r="AN1372" s="85">
        <v>3269</v>
      </c>
    </row>
    <row r="1373" spans="40:40" ht="15" customHeight="1" x14ac:dyDescent="0.3">
      <c r="AN1373" s="85">
        <v>3270</v>
      </c>
    </row>
    <row r="1374" spans="40:40" ht="15" customHeight="1" x14ac:dyDescent="0.3">
      <c r="AN1374" s="85">
        <v>3271</v>
      </c>
    </row>
    <row r="1375" spans="40:40" ht="15" customHeight="1" x14ac:dyDescent="0.3">
      <c r="AN1375" s="85">
        <v>3272</v>
      </c>
    </row>
    <row r="1376" spans="40:40" ht="15" customHeight="1" x14ac:dyDescent="0.3">
      <c r="AN1376" s="85">
        <v>3273</v>
      </c>
    </row>
    <row r="1377" spans="40:40" ht="15" customHeight="1" x14ac:dyDescent="0.3">
      <c r="AN1377" s="85">
        <v>3274</v>
      </c>
    </row>
    <row r="1378" spans="40:40" ht="15" customHeight="1" x14ac:dyDescent="0.3">
      <c r="AN1378" s="85">
        <v>3275</v>
      </c>
    </row>
    <row r="1379" spans="40:40" ht="15" customHeight="1" x14ac:dyDescent="0.3">
      <c r="AN1379" s="85">
        <v>3276</v>
      </c>
    </row>
    <row r="1380" spans="40:40" ht="15" customHeight="1" x14ac:dyDescent="0.3">
      <c r="AN1380" s="85">
        <v>3277</v>
      </c>
    </row>
    <row r="1381" spans="40:40" ht="15" customHeight="1" x14ac:dyDescent="0.3">
      <c r="AN1381" s="85">
        <v>3278</v>
      </c>
    </row>
    <row r="1382" spans="40:40" ht="15" customHeight="1" x14ac:dyDescent="0.3">
      <c r="AN1382" s="85">
        <v>3279</v>
      </c>
    </row>
    <row r="1383" spans="40:40" ht="15" customHeight="1" x14ac:dyDescent="0.3">
      <c r="AN1383" s="85">
        <v>3280</v>
      </c>
    </row>
    <row r="1384" spans="40:40" ht="15" customHeight="1" x14ac:dyDescent="0.3">
      <c r="AN1384" s="85">
        <v>3281</v>
      </c>
    </row>
    <row r="1385" spans="40:40" ht="15" customHeight="1" x14ac:dyDescent="0.3">
      <c r="AN1385" s="85">
        <v>3282</v>
      </c>
    </row>
    <row r="1386" spans="40:40" ht="15" customHeight="1" x14ac:dyDescent="0.3">
      <c r="AN1386" s="85">
        <v>3283</v>
      </c>
    </row>
    <row r="1387" spans="40:40" ht="15" customHeight="1" x14ac:dyDescent="0.3">
      <c r="AN1387" s="85">
        <v>3284</v>
      </c>
    </row>
    <row r="1388" spans="40:40" ht="15" customHeight="1" x14ac:dyDescent="0.3">
      <c r="AN1388" s="85">
        <v>3285</v>
      </c>
    </row>
    <row r="1389" spans="40:40" ht="15" customHeight="1" x14ac:dyDescent="0.3">
      <c r="AN1389" s="85">
        <v>3286</v>
      </c>
    </row>
    <row r="1390" spans="40:40" ht="15" customHeight="1" x14ac:dyDescent="0.3">
      <c r="AN1390" s="85">
        <v>3287</v>
      </c>
    </row>
    <row r="1391" spans="40:40" ht="15" customHeight="1" x14ac:dyDescent="0.3">
      <c r="AN1391" s="85">
        <v>3288</v>
      </c>
    </row>
    <row r="1392" spans="40:40" ht="15" customHeight="1" x14ac:dyDescent="0.3">
      <c r="AN1392" s="85">
        <v>3289</v>
      </c>
    </row>
    <row r="1393" spans="40:40" ht="15" customHeight="1" x14ac:dyDescent="0.3">
      <c r="AN1393" s="85">
        <v>3290</v>
      </c>
    </row>
    <row r="1394" spans="40:40" ht="15" customHeight="1" x14ac:dyDescent="0.3">
      <c r="AN1394" s="85">
        <v>3291</v>
      </c>
    </row>
    <row r="1395" spans="40:40" ht="15" customHeight="1" x14ac:dyDescent="0.3">
      <c r="AN1395" s="85">
        <v>3292</v>
      </c>
    </row>
    <row r="1396" spans="40:40" ht="15" customHeight="1" x14ac:dyDescent="0.3">
      <c r="AN1396" s="85">
        <v>3293</v>
      </c>
    </row>
    <row r="1397" spans="40:40" ht="15" customHeight="1" x14ac:dyDescent="0.3">
      <c r="AN1397" s="85">
        <v>3294</v>
      </c>
    </row>
    <row r="1398" spans="40:40" ht="15" customHeight="1" x14ac:dyDescent="0.3">
      <c r="AN1398" s="85">
        <v>3295</v>
      </c>
    </row>
    <row r="1399" spans="40:40" ht="15" customHeight="1" x14ac:dyDescent="0.3">
      <c r="AN1399" s="85">
        <v>3296</v>
      </c>
    </row>
    <row r="1400" spans="40:40" ht="15" customHeight="1" x14ac:dyDescent="0.3">
      <c r="AN1400" s="85">
        <v>3297</v>
      </c>
    </row>
    <row r="1401" spans="40:40" ht="15" customHeight="1" x14ac:dyDescent="0.3">
      <c r="AN1401" s="85">
        <v>3298</v>
      </c>
    </row>
    <row r="1402" spans="40:40" ht="15" customHeight="1" x14ac:dyDescent="0.3">
      <c r="AN1402" s="85">
        <v>3299</v>
      </c>
    </row>
    <row r="1403" spans="40:40" ht="15" customHeight="1" x14ac:dyDescent="0.3">
      <c r="AN1403" s="85">
        <v>3300</v>
      </c>
    </row>
    <row r="1404" spans="40:40" ht="15" customHeight="1" x14ac:dyDescent="0.3">
      <c r="AN1404" s="85">
        <v>3301</v>
      </c>
    </row>
    <row r="1405" spans="40:40" ht="15" customHeight="1" x14ac:dyDescent="0.3">
      <c r="AN1405" s="85">
        <v>3302</v>
      </c>
    </row>
    <row r="1406" spans="40:40" ht="15" customHeight="1" x14ac:dyDescent="0.3">
      <c r="AN1406" s="85">
        <v>3303</v>
      </c>
    </row>
    <row r="1407" spans="40:40" ht="15" customHeight="1" x14ac:dyDescent="0.3">
      <c r="AN1407" s="85">
        <v>3304</v>
      </c>
    </row>
    <row r="1408" spans="40:40" ht="15" customHeight="1" x14ac:dyDescent="0.3">
      <c r="AN1408" s="85">
        <v>3305</v>
      </c>
    </row>
    <row r="1409" spans="40:40" ht="15" customHeight="1" x14ac:dyDescent="0.3">
      <c r="AN1409" s="85">
        <v>3306</v>
      </c>
    </row>
    <row r="1410" spans="40:40" ht="15" customHeight="1" x14ac:dyDescent="0.3">
      <c r="AN1410" s="85">
        <v>3307</v>
      </c>
    </row>
    <row r="1411" spans="40:40" ht="15" customHeight="1" x14ac:dyDescent="0.3">
      <c r="AN1411" s="85">
        <v>3308</v>
      </c>
    </row>
    <row r="1412" spans="40:40" ht="15" customHeight="1" x14ac:dyDescent="0.3">
      <c r="AN1412" s="85">
        <v>3309</v>
      </c>
    </row>
    <row r="1413" spans="40:40" ht="15" customHeight="1" x14ac:dyDescent="0.3">
      <c r="AN1413" s="85">
        <v>3310</v>
      </c>
    </row>
    <row r="1414" spans="40:40" ht="15" customHeight="1" x14ac:dyDescent="0.3">
      <c r="AN1414" s="85">
        <v>3311</v>
      </c>
    </row>
    <row r="1415" spans="40:40" ht="15" customHeight="1" x14ac:dyDescent="0.3">
      <c r="AN1415" s="85">
        <v>3312</v>
      </c>
    </row>
    <row r="1416" spans="40:40" ht="15" customHeight="1" x14ac:dyDescent="0.3">
      <c r="AN1416" s="85">
        <v>3313</v>
      </c>
    </row>
    <row r="1417" spans="40:40" ht="15" customHeight="1" x14ac:dyDescent="0.3">
      <c r="AN1417" s="85">
        <v>3314</v>
      </c>
    </row>
    <row r="1418" spans="40:40" ht="15" customHeight="1" x14ac:dyDescent="0.3">
      <c r="AN1418" s="85">
        <v>3315</v>
      </c>
    </row>
    <row r="1419" spans="40:40" ht="15" customHeight="1" x14ac:dyDescent="0.3">
      <c r="AN1419" s="85">
        <v>3316</v>
      </c>
    </row>
    <row r="1420" spans="40:40" ht="15" customHeight="1" x14ac:dyDescent="0.3">
      <c r="AN1420" s="85">
        <v>3317</v>
      </c>
    </row>
    <row r="1421" spans="40:40" ht="15" customHeight="1" x14ac:dyDescent="0.3">
      <c r="AN1421" s="85">
        <v>3318</v>
      </c>
    </row>
    <row r="1422" spans="40:40" ht="15" customHeight="1" x14ac:dyDescent="0.3">
      <c r="AN1422" s="85">
        <v>3319</v>
      </c>
    </row>
    <row r="1423" spans="40:40" ht="15" customHeight="1" x14ac:dyDescent="0.3">
      <c r="AN1423" s="85">
        <v>3320</v>
      </c>
    </row>
    <row r="1424" spans="40:40" ht="15" customHeight="1" x14ac:dyDescent="0.3">
      <c r="AN1424" s="85">
        <v>3321</v>
      </c>
    </row>
    <row r="1425" spans="40:40" ht="15" customHeight="1" x14ac:dyDescent="0.3">
      <c r="AN1425" s="85">
        <v>3322</v>
      </c>
    </row>
    <row r="1426" spans="40:40" ht="15" customHeight="1" x14ac:dyDescent="0.3">
      <c r="AN1426" s="85">
        <v>3323</v>
      </c>
    </row>
    <row r="1427" spans="40:40" ht="15" customHeight="1" x14ac:dyDescent="0.3">
      <c r="AN1427" s="85">
        <v>3324</v>
      </c>
    </row>
    <row r="1428" spans="40:40" ht="15" customHeight="1" x14ac:dyDescent="0.3">
      <c r="AN1428" s="85">
        <v>3325</v>
      </c>
    </row>
    <row r="1429" spans="40:40" ht="15" customHeight="1" x14ac:dyDescent="0.3">
      <c r="AN1429" s="85">
        <v>3326</v>
      </c>
    </row>
    <row r="1430" spans="40:40" ht="15" customHeight="1" x14ac:dyDescent="0.3">
      <c r="AN1430" s="85">
        <v>3327</v>
      </c>
    </row>
    <row r="1431" spans="40:40" ht="15" customHeight="1" x14ac:dyDescent="0.3">
      <c r="AN1431" s="85">
        <v>3328</v>
      </c>
    </row>
    <row r="1432" spans="40:40" ht="15" customHeight="1" x14ac:dyDescent="0.3">
      <c r="AN1432" s="85">
        <v>3329</v>
      </c>
    </row>
    <row r="1433" spans="40:40" ht="15" customHeight="1" x14ac:dyDescent="0.3">
      <c r="AN1433" s="85">
        <v>3330</v>
      </c>
    </row>
    <row r="1434" spans="40:40" ht="15" customHeight="1" x14ac:dyDescent="0.3">
      <c r="AN1434" s="85">
        <v>3331</v>
      </c>
    </row>
    <row r="1435" spans="40:40" ht="15" customHeight="1" x14ac:dyDescent="0.3">
      <c r="AN1435" s="85">
        <v>3332</v>
      </c>
    </row>
    <row r="1436" spans="40:40" ht="15" customHeight="1" x14ac:dyDescent="0.3">
      <c r="AN1436" s="85">
        <v>3333</v>
      </c>
    </row>
    <row r="1437" spans="40:40" ht="15" customHeight="1" x14ac:dyDescent="0.3">
      <c r="AN1437" s="85">
        <v>3334</v>
      </c>
    </row>
    <row r="1438" spans="40:40" ht="15" customHeight="1" x14ac:dyDescent="0.3">
      <c r="AN1438" s="85">
        <v>3335</v>
      </c>
    </row>
    <row r="1439" spans="40:40" ht="15" customHeight="1" x14ac:dyDescent="0.3">
      <c r="AN1439" s="85">
        <v>3336</v>
      </c>
    </row>
    <row r="1440" spans="40:40" ht="15" customHeight="1" x14ac:dyDescent="0.3">
      <c r="AN1440" s="85">
        <v>3337</v>
      </c>
    </row>
    <row r="1441" spans="40:40" ht="15" customHeight="1" x14ac:dyDescent="0.3">
      <c r="AN1441" s="85">
        <v>3338</v>
      </c>
    </row>
    <row r="1442" spans="40:40" ht="15" customHeight="1" x14ac:dyDescent="0.3">
      <c r="AN1442" s="85">
        <v>3339</v>
      </c>
    </row>
    <row r="1443" spans="40:40" ht="15" customHeight="1" x14ac:dyDescent="0.3">
      <c r="AN1443" s="85">
        <v>3340</v>
      </c>
    </row>
    <row r="1444" spans="40:40" ht="15" customHeight="1" x14ac:dyDescent="0.3">
      <c r="AN1444" s="85">
        <v>3341</v>
      </c>
    </row>
    <row r="1445" spans="40:40" ht="15" customHeight="1" x14ac:dyDescent="0.3">
      <c r="AN1445" s="85">
        <v>3342</v>
      </c>
    </row>
    <row r="1446" spans="40:40" ht="15" customHeight="1" x14ac:dyDescent="0.3">
      <c r="AN1446" s="85">
        <v>3343</v>
      </c>
    </row>
    <row r="1447" spans="40:40" ht="15" customHeight="1" x14ac:dyDescent="0.3">
      <c r="AN1447" s="85">
        <v>3344</v>
      </c>
    </row>
    <row r="1448" spans="40:40" ht="15" customHeight="1" x14ac:dyDescent="0.3">
      <c r="AN1448" s="85">
        <v>3345</v>
      </c>
    </row>
    <row r="1449" spans="40:40" ht="15" customHeight="1" x14ac:dyDescent="0.3">
      <c r="AN1449" s="85">
        <v>3346</v>
      </c>
    </row>
    <row r="1450" spans="40:40" ht="15" customHeight="1" x14ac:dyDescent="0.3">
      <c r="AN1450" s="85">
        <v>3347</v>
      </c>
    </row>
    <row r="1451" spans="40:40" ht="15" customHeight="1" x14ac:dyDescent="0.3">
      <c r="AN1451" s="85">
        <v>3348</v>
      </c>
    </row>
    <row r="1452" spans="40:40" ht="15" customHeight="1" x14ac:dyDescent="0.3">
      <c r="AN1452" s="85">
        <v>3349</v>
      </c>
    </row>
    <row r="1453" spans="40:40" ht="15" customHeight="1" x14ac:dyDescent="0.3">
      <c r="AN1453" s="85">
        <v>3350</v>
      </c>
    </row>
    <row r="1454" spans="40:40" ht="15" customHeight="1" x14ac:dyDescent="0.3">
      <c r="AN1454" s="85">
        <v>3351</v>
      </c>
    </row>
    <row r="1455" spans="40:40" ht="15" customHeight="1" x14ac:dyDescent="0.3">
      <c r="AN1455" s="85">
        <v>3352</v>
      </c>
    </row>
    <row r="1456" spans="40:40" ht="15" customHeight="1" x14ac:dyDescent="0.3">
      <c r="AN1456" s="85">
        <v>3353</v>
      </c>
    </row>
    <row r="1457" spans="40:40" ht="15" customHeight="1" x14ac:dyDescent="0.3">
      <c r="AN1457" s="85">
        <v>3354</v>
      </c>
    </row>
    <row r="1458" spans="40:40" ht="15" customHeight="1" x14ac:dyDescent="0.3">
      <c r="AN1458" s="85">
        <v>3355</v>
      </c>
    </row>
    <row r="1459" spans="40:40" ht="15" customHeight="1" x14ac:dyDescent="0.3">
      <c r="AN1459" s="85">
        <v>3356</v>
      </c>
    </row>
    <row r="1460" spans="40:40" ht="15" customHeight="1" x14ac:dyDescent="0.3">
      <c r="AN1460" s="85">
        <v>3357</v>
      </c>
    </row>
    <row r="1461" spans="40:40" ht="15" customHeight="1" x14ac:dyDescent="0.3">
      <c r="AN1461" s="85">
        <v>3358</v>
      </c>
    </row>
    <row r="1462" spans="40:40" ht="15" customHeight="1" x14ac:dyDescent="0.3">
      <c r="AN1462" s="85">
        <v>3359</v>
      </c>
    </row>
    <row r="1463" spans="40:40" ht="15" customHeight="1" x14ac:dyDescent="0.3">
      <c r="AN1463" s="85">
        <v>3360</v>
      </c>
    </row>
    <row r="1464" spans="40:40" ht="15" customHeight="1" x14ac:dyDescent="0.3">
      <c r="AN1464" s="85">
        <v>3361</v>
      </c>
    </row>
    <row r="1465" spans="40:40" ht="15" customHeight="1" x14ac:dyDescent="0.3">
      <c r="AN1465" s="85">
        <v>3362</v>
      </c>
    </row>
    <row r="1466" spans="40:40" ht="15" customHeight="1" x14ac:dyDescent="0.3">
      <c r="AN1466" s="85">
        <v>3363</v>
      </c>
    </row>
    <row r="1467" spans="40:40" ht="15" customHeight="1" x14ac:dyDescent="0.3">
      <c r="AN1467" s="85">
        <v>3364</v>
      </c>
    </row>
    <row r="1468" spans="40:40" ht="15" customHeight="1" x14ac:dyDescent="0.3">
      <c r="AN1468" s="85">
        <v>3365</v>
      </c>
    </row>
    <row r="1469" spans="40:40" ht="15" customHeight="1" x14ac:dyDescent="0.3">
      <c r="AN1469" s="85">
        <v>3366</v>
      </c>
    </row>
    <row r="1470" spans="40:40" ht="15" customHeight="1" x14ac:dyDescent="0.3">
      <c r="AN1470" s="85">
        <v>3367</v>
      </c>
    </row>
    <row r="1471" spans="40:40" ht="15" customHeight="1" x14ac:dyDescent="0.3">
      <c r="AN1471" s="85">
        <v>3368</v>
      </c>
    </row>
    <row r="1472" spans="40:40" ht="15" customHeight="1" x14ac:dyDescent="0.3">
      <c r="AN1472" s="85">
        <v>3369</v>
      </c>
    </row>
    <row r="1473" spans="40:40" ht="15" customHeight="1" x14ac:dyDescent="0.3">
      <c r="AN1473" s="85">
        <v>3370</v>
      </c>
    </row>
    <row r="1474" spans="40:40" ht="15" customHeight="1" x14ac:dyDescent="0.3">
      <c r="AN1474" s="85">
        <v>3371</v>
      </c>
    </row>
    <row r="1475" spans="40:40" ht="15" customHeight="1" x14ac:dyDescent="0.3">
      <c r="AN1475" s="85">
        <v>3372</v>
      </c>
    </row>
    <row r="1476" spans="40:40" ht="15" customHeight="1" x14ac:dyDescent="0.3">
      <c r="AN1476" s="85">
        <v>3373</v>
      </c>
    </row>
    <row r="1477" spans="40:40" ht="15" customHeight="1" x14ac:dyDescent="0.3">
      <c r="AN1477" s="85">
        <v>3374</v>
      </c>
    </row>
    <row r="1478" spans="40:40" ht="15" customHeight="1" x14ac:dyDescent="0.3">
      <c r="AN1478" s="85">
        <v>3375</v>
      </c>
    </row>
    <row r="1479" spans="40:40" ht="15" customHeight="1" x14ac:dyDescent="0.3">
      <c r="AN1479" s="85">
        <v>3376</v>
      </c>
    </row>
    <row r="1480" spans="40:40" ht="15" customHeight="1" x14ac:dyDescent="0.3">
      <c r="AN1480" s="85">
        <v>3377</v>
      </c>
    </row>
    <row r="1481" spans="40:40" ht="15" customHeight="1" x14ac:dyDescent="0.3">
      <c r="AN1481" s="85">
        <v>3378</v>
      </c>
    </row>
    <row r="1482" spans="40:40" ht="15" customHeight="1" x14ac:dyDescent="0.3">
      <c r="AN1482" s="85">
        <v>3379</v>
      </c>
    </row>
    <row r="1483" spans="40:40" ht="15" customHeight="1" x14ac:dyDescent="0.3">
      <c r="AN1483" s="85">
        <v>3380</v>
      </c>
    </row>
    <row r="1484" spans="40:40" ht="15" customHeight="1" x14ac:dyDescent="0.3">
      <c r="AN1484" s="85">
        <v>3381</v>
      </c>
    </row>
    <row r="1485" spans="40:40" ht="15" customHeight="1" x14ac:dyDescent="0.3">
      <c r="AN1485" s="85">
        <v>3382</v>
      </c>
    </row>
    <row r="1486" spans="40:40" ht="15" customHeight="1" x14ac:dyDescent="0.3">
      <c r="AN1486" s="85">
        <v>3383</v>
      </c>
    </row>
    <row r="1487" spans="40:40" ht="15" customHeight="1" x14ac:dyDescent="0.3">
      <c r="AN1487" s="85">
        <v>3384</v>
      </c>
    </row>
    <row r="1488" spans="40:40" ht="15" customHeight="1" x14ac:dyDescent="0.3">
      <c r="AN1488" s="85">
        <v>3385</v>
      </c>
    </row>
    <row r="1489" spans="40:40" ht="15" customHeight="1" x14ac:dyDescent="0.3">
      <c r="AN1489" s="85">
        <v>3386</v>
      </c>
    </row>
    <row r="1490" spans="40:40" ht="15" customHeight="1" x14ac:dyDescent="0.3">
      <c r="AN1490" s="85">
        <v>3387</v>
      </c>
    </row>
    <row r="1491" spans="40:40" ht="15" customHeight="1" x14ac:dyDescent="0.3">
      <c r="AN1491" s="85">
        <v>3388</v>
      </c>
    </row>
    <row r="1492" spans="40:40" ht="15" customHeight="1" x14ac:dyDescent="0.3">
      <c r="AN1492" s="85">
        <v>3389</v>
      </c>
    </row>
    <row r="1493" spans="40:40" ht="15" customHeight="1" x14ac:dyDescent="0.3">
      <c r="AN1493" s="85">
        <v>3390</v>
      </c>
    </row>
    <row r="1494" spans="40:40" ht="15" customHeight="1" x14ac:dyDescent="0.3">
      <c r="AN1494" s="85">
        <v>3391</v>
      </c>
    </row>
    <row r="1495" spans="40:40" ht="15" customHeight="1" x14ac:dyDescent="0.3">
      <c r="AN1495" s="85">
        <v>3392</v>
      </c>
    </row>
    <row r="1496" spans="40:40" ht="15" customHeight="1" x14ac:dyDescent="0.3">
      <c r="AN1496" s="85">
        <v>3393</v>
      </c>
    </row>
    <row r="1497" spans="40:40" ht="15" customHeight="1" x14ac:dyDescent="0.3">
      <c r="AN1497" s="85">
        <v>3394</v>
      </c>
    </row>
    <row r="1498" spans="40:40" ht="15" customHeight="1" x14ac:dyDescent="0.3">
      <c r="AN1498" s="85">
        <v>3395</v>
      </c>
    </row>
    <row r="1499" spans="40:40" ht="15" customHeight="1" x14ac:dyDescent="0.3">
      <c r="AN1499" s="85">
        <v>3396</v>
      </c>
    </row>
    <row r="1500" spans="40:40" ht="15" customHeight="1" x14ac:dyDescent="0.3">
      <c r="AN1500" s="85">
        <v>3397</v>
      </c>
    </row>
    <row r="1501" spans="40:40" ht="15" customHeight="1" x14ac:dyDescent="0.3">
      <c r="AN1501" s="85">
        <v>3398</v>
      </c>
    </row>
    <row r="1502" spans="40:40" ht="15" customHeight="1" x14ac:dyDescent="0.3">
      <c r="AN1502" s="85">
        <v>3399</v>
      </c>
    </row>
    <row r="1503" spans="40:40" ht="15" customHeight="1" x14ac:dyDescent="0.3">
      <c r="AN1503" s="85">
        <v>3400</v>
      </c>
    </row>
    <row r="1504" spans="40:40" ht="15" customHeight="1" x14ac:dyDescent="0.3">
      <c r="AN1504" s="85">
        <v>3401</v>
      </c>
    </row>
    <row r="1505" spans="40:40" ht="15" customHeight="1" x14ac:dyDescent="0.3">
      <c r="AN1505" s="85">
        <v>3402</v>
      </c>
    </row>
    <row r="1506" spans="40:40" ht="15" customHeight="1" x14ac:dyDescent="0.3">
      <c r="AN1506" s="85">
        <v>3403</v>
      </c>
    </row>
    <row r="1507" spans="40:40" ht="15" customHeight="1" x14ac:dyDescent="0.3">
      <c r="AN1507" s="85">
        <v>3404</v>
      </c>
    </row>
    <row r="1508" spans="40:40" ht="15" customHeight="1" x14ac:dyDescent="0.3">
      <c r="AN1508" s="85">
        <v>3405</v>
      </c>
    </row>
    <row r="1509" spans="40:40" ht="15" customHeight="1" x14ac:dyDescent="0.3">
      <c r="AN1509" s="85">
        <v>3406</v>
      </c>
    </row>
    <row r="1510" spans="40:40" ht="15" customHeight="1" x14ac:dyDescent="0.3">
      <c r="AN1510" s="85">
        <v>3407</v>
      </c>
    </row>
    <row r="1511" spans="40:40" ht="15" customHeight="1" x14ac:dyDescent="0.3">
      <c r="AN1511" s="85">
        <v>3408</v>
      </c>
    </row>
    <row r="1512" spans="40:40" ht="15" customHeight="1" x14ac:dyDescent="0.3">
      <c r="AN1512" s="85">
        <v>3409</v>
      </c>
    </row>
    <row r="1513" spans="40:40" ht="15" customHeight="1" x14ac:dyDescent="0.3">
      <c r="AN1513" s="85">
        <v>3410</v>
      </c>
    </row>
    <row r="1514" spans="40:40" ht="15" customHeight="1" x14ac:dyDescent="0.3">
      <c r="AN1514" s="85">
        <v>3411</v>
      </c>
    </row>
    <row r="1515" spans="40:40" ht="15" customHeight="1" x14ac:dyDescent="0.3">
      <c r="AN1515" s="85">
        <v>3412</v>
      </c>
    </row>
    <row r="1516" spans="40:40" ht="15" customHeight="1" x14ac:dyDescent="0.3">
      <c r="AN1516" s="85">
        <v>3413</v>
      </c>
    </row>
    <row r="1517" spans="40:40" ht="15" customHeight="1" x14ac:dyDescent="0.3">
      <c r="AN1517" s="85">
        <v>3414</v>
      </c>
    </row>
    <row r="1518" spans="40:40" ht="15" customHeight="1" x14ac:dyDescent="0.3">
      <c r="AN1518" s="85">
        <v>3415</v>
      </c>
    </row>
    <row r="1519" spans="40:40" ht="15" customHeight="1" x14ac:dyDescent="0.3">
      <c r="AN1519" s="85">
        <v>3416</v>
      </c>
    </row>
    <row r="1520" spans="40:40" ht="15" customHeight="1" x14ac:dyDescent="0.3">
      <c r="AN1520" s="85">
        <v>3417</v>
      </c>
    </row>
    <row r="1521" spans="40:40" ht="15" customHeight="1" x14ac:dyDescent="0.3">
      <c r="AN1521" s="85">
        <v>3418</v>
      </c>
    </row>
    <row r="1522" spans="40:40" ht="15" customHeight="1" x14ac:dyDescent="0.3">
      <c r="AN1522" s="85">
        <v>3419</v>
      </c>
    </row>
    <row r="1523" spans="40:40" ht="15" customHeight="1" x14ac:dyDescent="0.3">
      <c r="AN1523" s="85">
        <v>3420</v>
      </c>
    </row>
    <row r="1524" spans="40:40" ht="15" customHeight="1" x14ac:dyDescent="0.3">
      <c r="AN1524" s="85">
        <v>3421</v>
      </c>
    </row>
    <row r="1525" spans="40:40" ht="15" customHeight="1" x14ac:dyDescent="0.3">
      <c r="AN1525" s="85">
        <v>3422</v>
      </c>
    </row>
    <row r="1526" spans="40:40" ht="15" customHeight="1" x14ac:dyDescent="0.3">
      <c r="AN1526" s="85">
        <v>3423</v>
      </c>
    </row>
    <row r="1527" spans="40:40" ht="15" customHeight="1" x14ac:dyDescent="0.3">
      <c r="AN1527" s="85">
        <v>3424</v>
      </c>
    </row>
    <row r="1528" spans="40:40" ht="15" customHeight="1" x14ac:dyDescent="0.3">
      <c r="AN1528" s="85">
        <v>3425</v>
      </c>
    </row>
    <row r="1529" spans="40:40" ht="15" customHeight="1" x14ac:dyDescent="0.3">
      <c r="AN1529" s="85">
        <v>3426</v>
      </c>
    </row>
    <row r="1530" spans="40:40" ht="15" customHeight="1" x14ac:dyDescent="0.3">
      <c r="AN1530" s="85">
        <v>3427</v>
      </c>
    </row>
    <row r="1531" spans="40:40" ht="15" customHeight="1" x14ac:dyDescent="0.3">
      <c r="AN1531" s="85">
        <v>3428</v>
      </c>
    </row>
    <row r="1532" spans="40:40" ht="15" customHeight="1" x14ac:dyDescent="0.3">
      <c r="AN1532" s="85">
        <v>3429</v>
      </c>
    </row>
    <row r="1533" spans="40:40" ht="15" customHeight="1" x14ac:dyDescent="0.3">
      <c r="AN1533" s="85">
        <v>3430</v>
      </c>
    </row>
    <row r="1534" spans="40:40" ht="15" customHeight="1" x14ac:dyDescent="0.3">
      <c r="AN1534" s="85">
        <v>3431</v>
      </c>
    </row>
    <row r="1535" spans="40:40" ht="15" customHeight="1" x14ac:dyDescent="0.3">
      <c r="AN1535" s="85">
        <v>3432</v>
      </c>
    </row>
    <row r="1536" spans="40:40" ht="15" customHeight="1" x14ac:dyDescent="0.3">
      <c r="AN1536" s="85">
        <v>3433</v>
      </c>
    </row>
    <row r="1537" spans="40:40" ht="15" customHeight="1" x14ac:dyDescent="0.3">
      <c r="AN1537" s="85">
        <v>3434</v>
      </c>
    </row>
    <row r="1538" spans="40:40" ht="15" customHeight="1" x14ac:dyDescent="0.3">
      <c r="AN1538" s="85">
        <v>3435</v>
      </c>
    </row>
    <row r="1539" spans="40:40" ht="15" customHeight="1" x14ac:dyDescent="0.3">
      <c r="AN1539" s="85">
        <v>3436</v>
      </c>
    </row>
    <row r="1540" spans="40:40" ht="15" customHeight="1" x14ac:dyDescent="0.3">
      <c r="AN1540" s="85">
        <v>3437</v>
      </c>
    </row>
    <row r="1541" spans="40:40" ht="15" customHeight="1" x14ac:dyDescent="0.3">
      <c r="AN1541" s="85">
        <v>3438</v>
      </c>
    </row>
    <row r="1542" spans="40:40" ht="15" customHeight="1" x14ac:dyDescent="0.3">
      <c r="AN1542" s="85">
        <v>3439</v>
      </c>
    </row>
    <row r="1543" spans="40:40" ht="15" customHeight="1" x14ac:dyDescent="0.3">
      <c r="AN1543" s="85">
        <v>3440</v>
      </c>
    </row>
    <row r="1544" spans="40:40" ht="15" customHeight="1" x14ac:dyDescent="0.3">
      <c r="AN1544" s="85">
        <v>3441</v>
      </c>
    </row>
    <row r="1545" spans="40:40" ht="15" customHeight="1" x14ac:dyDescent="0.3">
      <c r="AN1545" s="85">
        <v>3442</v>
      </c>
    </row>
    <row r="1546" spans="40:40" ht="15" customHeight="1" x14ac:dyDescent="0.3">
      <c r="AN1546" s="85">
        <v>3443</v>
      </c>
    </row>
    <row r="1547" spans="40:40" ht="15" customHeight="1" x14ac:dyDescent="0.3">
      <c r="AN1547" s="85">
        <v>3444</v>
      </c>
    </row>
    <row r="1548" spans="40:40" ht="15" customHeight="1" x14ac:dyDescent="0.3">
      <c r="AN1548" s="85">
        <v>3445</v>
      </c>
    </row>
    <row r="1549" spans="40:40" ht="15" customHeight="1" x14ac:dyDescent="0.3">
      <c r="AN1549" s="85">
        <v>3446</v>
      </c>
    </row>
    <row r="1550" spans="40:40" ht="15" customHeight="1" x14ac:dyDescent="0.3">
      <c r="AN1550" s="85">
        <v>3447</v>
      </c>
    </row>
    <row r="1551" spans="40:40" ht="15" customHeight="1" x14ac:dyDescent="0.3">
      <c r="AN1551" s="85">
        <v>3448</v>
      </c>
    </row>
    <row r="1552" spans="40:40" ht="15" customHeight="1" x14ac:dyDescent="0.3">
      <c r="AN1552" s="85">
        <v>3449</v>
      </c>
    </row>
    <row r="1553" spans="40:40" ht="15" customHeight="1" x14ac:dyDescent="0.3">
      <c r="AN1553" s="85">
        <v>3450</v>
      </c>
    </row>
    <row r="1554" spans="40:40" ht="15" customHeight="1" x14ac:dyDescent="0.3">
      <c r="AN1554" s="85">
        <v>3451</v>
      </c>
    </row>
    <row r="1555" spans="40:40" ht="15" customHeight="1" x14ac:dyDescent="0.3">
      <c r="AN1555" s="85">
        <v>3452</v>
      </c>
    </row>
    <row r="1556" spans="40:40" ht="15" customHeight="1" x14ac:dyDescent="0.3">
      <c r="AN1556" s="85">
        <v>3453</v>
      </c>
    </row>
    <row r="1557" spans="40:40" ht="15" customHeight="1" x14ac:dyDescent="0.3">
      <c r="AN1557" s="85">
        <v>3454</v>
      </c>
    </row>
    <row r="1558" spans="40:40" ht="15" customHeight="1" x14ac:dyDescent="0.3">
      <c r="AN1558" s="85">
        <v>3455</v>
      </c>
    </row>
    <row r="1559" spans="40:40" ht="15" customHeight="1" x14ac:dyDescent="0.3">
      <c r="AN1559" s="85">
        <v>3456</v>
      </c>
    </row>
    <row r="1560" spans="40:40" ht="15" customHeight="1" x14ac:dyDescent="0.3">
      <c r="AN1560" s="85">
        <v>3457</v>
      </c>
    </row>
    <row r="1561" spans="40:40" ht="15" customHeight="1" x14ac:dyDescent="0.3">
      <c r="AN1561" s="85">
        <v>3458</v>
      </c>
    </row>
    <row r="1562" spans="40:40" ht="15" customHeight="1" x14ac:dyDescent="0.3">
      <c r="AN1562" s="85">
        <v>3459</v>
      </c>
    </row>
    <row r="1563" spans="40:40" ht="15" customHeight="1" x14ac:dyDescent="0.3">
      <c r="AN1563" s="85">
        <v>3460</v>
      </c>
    </row>
    <row r="1564" spans="40:40" ht="15" customHeight="1" x14ac:dyDescent="0.3">
      <c r="AN1564" s="85">
        <v>3461</v>
      </c>
    </row>
    <row r="1565" spans="40:40" ht="15" customHeight="1" x14ac:dyDescent="0.3">
      <c r="AN1565" s="85">
        <v>3462</v>
      </c>
    </row>
    <row r="1566" spans="40:40" ht="15" customHeight="1" x14ac:dyDescent="0.3">
      <c r="AN1566" s="85">
        <v>3463</v>
      </c>
    </row>
    <row r="1567" spans="40:40" ht="15" customHeight="1" x14ac:dyDescent="0.3">
      <c r="AN1567" s="85">
        <v>3464</v>
      </c>
    </row>
    <row r="1568" spans="40:40" ht="15" customHeight="1" x14ac:dyDescent="0.3">
      <c r="AN1568" s="85">
        <v>3465</v>
      </c>
    </row>
    <row r="1569" spans="40:40" ht="15" customHeight="1" x14ac:dyDescent="0.3">
      <c r="AN1569" s="85">
        <v>3466</v>
      </c>
    </row>
    <row r="1570" spans="40:40" ht="15" customHeight="1" x14ac:dyDescent="0.3">
      <c r="AN1570" s="85">
        <v>3467</v>
      </c>
    </row>
    <row r="1571" spans="40:40" ht="15" customHeight="1" x14ac:dyDescent="0.3">
      <c r="AN1571" s="85">
        <v>3468</v>
      </c>
    </row>
    <row r="1572" spans="40:40" ht="15" customHeight="1" x14ac:dyDescent="0.3">
      <c r="AN1572" s="85">
        <v>3469</v>
      </c>
    </row>
    <row r="1573" spans="40:40" ht="15" customHeight="1" x14ac:dyDescent="0.3">
      <c r="AN1573" s="85">
        <v>3470</v>
      </c>
    </row>
    <row r="1574" spans="40:40" ht="15" customHeight="1" x14ac:dyDescent="0.3">
      <c r="AN1574" s="85">
        <v>3471</v>
      </c>
    </row>
    <row r="1575" spans="40:40" ht="15" customHeight="1" x14ac:dyDescent="0.3">
      <c r="AN1575" s="85">
        <v>3472</v>
      </c>
    </row>
    <row r="1576" spans="40:40" ht="15" customHeight="1" x14ac:dyDescent="0.3">
      <c r="AN1576" s="85">
        <v>3473</v>
      </c>
    </row>
    <row r="1577" spans="40:40" ht="15" customHeight="1" x14ac:dyDescent="0.3">
      <c r="AN1577" s="85">
        <v>3474</v>
      </c>
    </row>
    <row r="1578" spans="40:40" ht="15" customHeight="1" x14ac:dyDescent="0.3">
      <c r="AN1578" s="85">
        <v>3475</v>
      </c>
    </row>
    <row r="1579" spans="40:40" ht="15" customHeight="1" x14ac:dyDescent="0.3">
      <c r="AN1579" s="85">
        <v>3476</v>
      </c>
    </row>
    <row r="1580" spans="40:40" ht="15" customHeight="1" x14ac:dyDescent="0.3">
      <c r="AN1580" s="85">
        <v>3477</v>
      </c>
    </row>
    <row r="1581" spans="40:40" ht="15" customHeight="1" x14ac:dyDescent="0.3">
      <c r="AN1581" s="85">
        <v>3478</v>
      </c>
    </row>
    <row r="1582" spans="40:40" ht="15" customHeight="1" x14ac:dyDescent="0.3">
      <c r="AN1582" s="85">
        <v>3479</v>
      </c>
    </row>
    <row r="1583" spans="40:40" ht="15" customHeight="1" x14ac:dyDescent="0.3">
      <c r="AN1583" s="85">
        <v>3480</v>
      </c>
    </row>
    <row r="1584" spans="40:40" ht="15" customHeight="1" x14ac:dyDescent="0.3">
      <c r="AN1584" s="85">
        <v>3481</v>
      </c>
    </row>
    <row r="1585" spans="40:40" ht="15" customHeight="1" x14ac:dyDescent="0.3">
      <c r="AN1585" s="85">
        <v>3482</v>
      </c>
    </row>
    <row r="1586" spans="40:40" ht="15" customHeight="1" x14ac:dyDescent="0.3">
      <c r="AN1586" s="85">
        <v>3483</v>
      </c>
    </row>
    <row r="1587" spans="40:40" ht="15" customHeight="1" x14ac:dyDescent="0.3">
      <c r="AN1587" s="85">
        <v>3484</v>
      </c>
    </row>
    <row r="1588" spans="40:40" ht="15" customHeight="1" x14ac:dyDescent="0.3">
      <c r="AN1588" s="85">
        <v>3485</v>
      </c>
    </row>
    <row r="1589" spans="40:40" ht="15" customHeight="1" x14ac:dyDescent="0.3">
      <c r="AN1589" s="85">
        <v>3486</v>
      </c>
    </row>
    <row r="1590" spans="40:40" ht="15" customHeight="1" x14ac:dyDescent="0.3">
      <c r="AN1590" s="85">
        <v>3487</v>
      </c>
    </row>
    <row r="1591" spans="40:40" ht="15" customHeight="1" x14ac:dyDescent="0.3">
      <c r="AN1591" s="85">
        <v>3488</v>
      </c>
    </row>
    <row r="1592" spans="40:40" ht="15" customHeight="1" x14ac:dyDescent="0.3">
      <c r="AN1592" s="85">
        <v>3489</v>
      </c>
    </row>
    <row r="1593" spans="40:40" ht="15" customHeight="1" x14ac:dyDescent="0.3">
      <c r="AN1593" s="85">
        <v>3490</v>
      </c>
    </row>
    <row r="1594" spans="40:40" ht="15" customHeight="1" x14ac:dyDescent="0.3">
      <c r="AN1594" s="85">
        <v>3491</v>
      </c>
    </row>
    <row r="1595" spans="40:40" ht="15" customHeight="1" x14ac:dyDescent="0.3">
      <c r="AN1595" s="85">
        <v>3492</v>
      </c>
    </row>
    <row r="1596" spans="40:40" ht="15" customHeight="1" x14ac:dyDescent="0.3">
      <c r="AN1596" s="85">
        <v>3493</v>
      </c>
    </row>
    <row r="1597" spans="40:40" ht="15" customHeight="1" x14ac:dyDescent="0.3">
      <c r="AN1597" s="85">
        <v>3494</v>
      </c>
    </row>
    <row r="1598" spans="40:40" ht="15" customHeight="1" x14ac:dyDescent="0.3">
      <c r="AN1598" s="85">
        <v>3495</v>
      </c>
    </row>
    <row r="1599" spans="40:40" ht="15" customHeight="1" x14ac:dyDescent="0.3">
      <c r="AN1599" s="85">
        <v>3496</v>
      </c>
    </row>
    <row r="1600" spans="40:40" ht="15" customHeight="1" x14ac:dyDescent="0.3">
      <c r="AN1600" s="85">
        <v>3497</v>
      </c>
    </row>
    <row r="1601" spans="40:40" ht="15" customHeight="1" x14ac:dyDescent="0.3">
      <c r="AN1601" s="85">
        <v>3498</v>
      </c>
    </row>
    <row r="1602" spans="40:40" ht="15" customHeight="1" x14ac:dyDescent="0.3">
      <c r="AN1602" s="85">
        <v>3499</v>
      </c>
    </row>
    <row r="1603" spans="40:40" ht="15" customHeight="1" x14ac:dyDescent="0.3">
      <c r="AN1603" s="85">
        <v>3500</v>
      </c>
    </row>
    <row r="1604" spans="40:40" ht="15" customHeight="1" x14ac:dyDescent="0.3">
      <c r="AN1604" s="85">
        <v>3501</v>
      </c>
    </row>
    <row r="1605" spans="40:40" ht="15" customHeight="1" x14ac:dyDescent="0.3">
      <c r="AN1605" s="85">
        <v>3502</v>
      </c>
    </row>
    <row r="1606" spans="40:40" ht="15" customHeight="1" x14ac:dyDescent="0.3">
      <c r="AN1606" s="85">
        <v>3503</v>
      </c>
    </row>
    <row r="1607" spans="40:40" ht="15" customHeight="1" x14ac:dyDescent="0.3">
      <c r="AN1607" s="85">
        <v>3504</v>
      </c>
    </row>
    <row r="1608" spans="40:40" ht="15" customHeight="1" x14ac:dyDescent="0.3">
      <c r="AN1608" s="85">
        <v>3505</v>
      </c>
    </row>
    <row r="1609" spans="40:40" ht="15" customHeight="1" x14ac:dyDescent="0.3">
      <c r="AN1609" s="85">
        <v>3506</v>
      </c>
    </row>
    <row r="1610" spans="40:40" ht="15" customHeight="1" x14ac:dyDescent="0.3">
      <c r="AN1610" s="85">
        <v>3507</v>
      </c>
    </row>
    <row r="1611" spans="40:40" ht="15" customHeight="1" x14ac:dyDescent="0.3">
      <c r="AN1611" s="85">
        <v>3508</v>
      </c>
    </row>
    <row r="1612" spans="40:40" ht="15" customHeight="1" x14ac:dyDescent="0.3">
      <c r="AN1612" s="85">
        <v>3509</v>
      </c>
    </row>
    <row r="1613" spans="40:40" ht="15" customHeight="1" x14ac:dyDescent="0.3">
      <c r="AN1613" s="85">
        <v>3510</v>
      </c>
    </row>
    <row r="1614" spans="40:40" ht="15" customHeight="1" x14ac:dyDescent="0.3">
      <c r="AN1614" s="85">
        <v>3511</v>
      </c>
    </row>
    <row r="1615" spans="40:40" ht="15" customHeight="1" x14ac:dyDescent="0.3">
      <c r="AN1615" s="85">
        <v>3512</v>
      </c>
    </row>
    <row r="1616" spans="40:40" ht="15" customHeight="1" x14ac:dyDescent="0.3">
      <c r="AN1616" s="85">
        <v>3513</v>
      </c>
    </row>
    <row r="1617" spans="40:40" ht="15" customHeight="1" x14ac:dyDescent="0.3">
      <c r="AN1617" s="85">
        <v>3514</v>
      </c>
    </row>
    <row r="1618" spans="40:40" ht="15" customHeight="1" x14ac:dyDescent="0.3">
      <c r="AN1618" s="85">
        <v>3515</v>
      </c>
    </row>
    <row r="1619" spans="40:40" ht="15" customHeight="1" x14ac:dyDescent="0.3">
      <c r="AN1619" s="85">
        <v>3516</v>
      </c>
    </row>
    <row r="1620" spans="40:40" ht="15" customHeight="1" x14ac:dyDescent="0.3">
      <c r="AN1620" s="85">
        <v>3517</v>
      </c>
    </row>
    <row r="1621" spans="40:40" ht="15" customHeight="1" x14ac:dyDescent="0.3">
      <c r="AN1621" s="85">
        <v>3518</v>
      </c>
    </row>
    <row r="1622" spans="40:40" ht="15" customHeight="1" x14ac:dyDescent="0.3">
      <c r="AN1622" s="85">
        <v>3519</v>
      </c>
    </row>
    <row r="1623" spans="40:40" ht="15" customHeight="1" x14ac:dyDescent="0.3">
      <c r="AN1623" s="85">
        <v>3520</v>
      </c>
    </row>
    <row r="1624" spans="40:40" ht="15" customHeight="1" x14ac:dyDescent="0.3">
      <c r="AN1624" s="85">
        <v>3521</v>
      </c>
    </row>
    <row r="1625" spans="40:40" ht="15" customHeight="1" x14ac:dyDescent="0.3">
      <c r="AN1625" s="85">
        <v>3522</v>
      </c>
    </row>
    <row r="1626" spans="40:40" ht="15" customHeight="1" x14ac:dyDescent="0.3">
      <c r="AN1626" s="85">
        <v>3523</v>
      </c>
    </row>
    <row r="1627" spans="40:40" ht="15" customHeight="1" x14ac:dyDescent="0.3">
      <c r="AN1627" s="85">
        <v>3524</v>
      </c>
    </row>
    <row r="1628" spans="40:40" ht="15" customHeight="1" x14ac:dyDescent="0.3">
      <c r="AN1628" s="85">
        <v>3525</v>
      </c>
    </row>
    <row r="1629" spans="40:40" ht="15" customHeight="1" x14ac:dyDescent="0.3">
      <c r="AN1629" s="85">
        <v>3526</v>
      </c>
    </row>
    <row r="1630" spans="40:40" ht="15" customHeight="1" x14ac:dyDescent="0.3">
      <c r="AN1630" s="85">
        <v>3527</v>
      </c>
    </row>
    <row r="1631" spans="40:40" ht="15" customHeight="1" x14ac:dyDescent="0.3">
      <c r="AN1631" s="85">
        <v>3528</v>
      </c>
    </row>
    <row r="1632" spans="40:40" ht="15" customHeight="1" x14ac:dyDescent="0.3">
      <c r="AN1632" s="85">
        <v>3529</v>
      </c>
    </row>
    <row r="1633" spans="40:40" ht="15" customHeight="1" x14ac:dyDescent="0.3">
      <c r="AN1633" s="85">
        <v>3530</v>
      </c>
    </row>
    <row r="1634" spans="40:40" ht="15" customHeight="1" x14ac:dyDescent="0.3">
      <c r="AN1634" s="85">
        <v>3531</v>
      </c>
    </row>
    <row r="1635" spans="40:40" ht="15" customHeight="1" x14ac:dyDescent="0.3">
      <c r="AN1635" s="85">
        <v>3532</v>
      </c>
    </row>
    <row r="1636" spans="40:40" ht="15" customHeight="1" x14ac:dyDescent="0.3">
      <c r="AN1636" s="85">
        <v>3533</v>
      </c>
    </row>
    <row r="1637" spans="40:40" ht="15" customHeight="1" x14ac:dyDescent="0.3">
      <c r="AN1637" s="85">
        <v>3534</v>
      </c>
    </row>
    <row r="1638" spans="40:40" ht="15" customHeight="1" x14ac:dyDescent="0.3">
      <c r="AN1638" s="85">
        <v>3535</v>
      </c>
    </row>
    <row r="1639" spans="40:40" ht="15" customHeight="1" x14ac:dyDescent="0.3">
      <c r="AN1639" s="85">
        <v>3536</v>
      </c>
    </row>
    <row r="1640" spans="40:40" ht="15" customHeight="1" x14ac:dyDescent="0.3">
      <c r="AN1640" s="85">
        <v>3537</v>
      </c>
    </row>
    <row r="1641" spans="40:40" ht="15" customHeight="1" x14ac:dyDescent="0.3">
      <c r="AN1641" s="85">
        <v>3538</v>
      </c>
    </row>
    <row r="1642" spans="40:40" ht="15" customHeight="1" x14ac:dyDescent="0.3">
      <c r="AN1642" s="85">
        <v>3539</v>
      </c>
    </row>
    <row r="1643" spans="40:40" ht="15" customHeight="1" x14ac:dyDescent="0.3">
      <c r="AN1643" s="85">
        <v>3540</v>
      </c>
    </row>
    <row r="1644" spans="40:40" ht="15" customHeight="1" x14ac:dyDescent="0.3">
      <c r="AN1644" s="85">
        <v>3541</v>
      </c>
    </row>
    <row r="1645" spans="40:40" ht="15" customHeight="1" x14ac:dyDescent="0.3">
      <c r="AN1645" s="85">
        <v>3542</v>
      </c>
    </row>
    <row r="1646" spans="40:40" ht="15" customHeight="1" x14ac:dyDescent="0.3">
      <c r="AN1646" s="85">
        <v>3543</v>
      </c>
    </row>
    <row r="1647" spans="40:40" ht="15" customHeight="1" x14ac:dyDescent="0.3">
      <c r="AN1647" s="85">
        <v>3544</v>
      </c>
    </row>
    <row r="1648" spans="40:40" ht="15" customHeight="1" x14ac:dyDescent="0.3">
      <c r="AN1648" s="85">
        <v>3545</v>
      </c>
    </row>
    <row r="1649" spans="40:40" ht="15" customHeight="1" x14ac:dyDescent="0.3">
      <c r="AN1649" s="85">
        <v>3546</v>
      </c>
    </row>
    <row r="1650" spans="40:40" ht="15" customHeight="1" x14ac:dyDescent="0.3">
      <c r="AN1650" s="85">
        <v>3547</v>
      </c>
    </row>
    <row r="1651" spans="40:40" ht="15" customHeight="1" x14ac:dyDescent="0.3">
      <c r="AN1651" s="85">
        <v>3548</v>
      </c>
    </row>
    <row r="1652" spans="40:40" ht="15" customHeight="1" x14ac:dyDescent="0.3">
      <c r="AN1652" s="85">
        <v>3549</v>
      </c>
    </row>
    <row r="1653" spans="40:40" ht="15" customHeight="1" x14ac:dyDescent="0.3">
      <c r="AN1653" s="85">
        <v>3550</v>
      </c>
    </row>
    <row r="1654" spans="40:40" ht="15" customHeight="1" x14ac:dyDescent="0.3">
      <c r="AN1654" s="85">
        <v>3551</v>
      </c>
    </row>
    <row r="1655" spans="40:40" ht="15" customHeight="1" x14ac:dyDescent="0.3">
      <c r="AN1655" s="85">
        <v>3552</v>
      </c>
    </row>
    <row r="1656" spans="40:40" ht="15" customHeight="1" x14ac:dyDescent="0.3">
      <c r="AN1656" s="85">
        <v>3553</v>
      </c>
    </row>
    <row r="1657" spans="40:40" ht="15" customHeight="1" x14ac:dyDescent="0.3">
      <c r="AN1657" s="85">
        <v>3554</v>
      </c>
    </row>
    <row r="1658" spans="40:40" ht="15" customHeight="1" x14ac:dyDescent="0.3">
      <c r="AN1658" s="85">
        <v>3555</v>
      </c>
    </row>
    <row r="1659" spans="40:40" ht="15" customHeight="1" x14ac:dyDescent="0.3">
      <c r="AN1659" s="85">
        <v>3556</v>
      </c>
    </row>
    <row r="1660" spans="40:40" ht="15" customHeight="1" x14ac:dyDescent="0.3">
      <c r="AN1660" s="85">
        <v>3557</v>
      </c>
    </row>
    <row r="1661" spans="40:40" ht="15" customHeight="1" x14ac:dyDescent="0.3">
      <c r="AN1661" s="85">
        <v>3558</v>
      </c>
    </row>
    <row r="1662" spans="40:40" ht="15" customHeight="1" x14ac:dyDescent="0.3">
      <c r="AN1662" s="85">
        <v>3559</v>
      </c>
    </row>
    <row r="1663" spans="40:40" ht="15" customHeight="1" x14ac:dyDescent="0.3">
      <c r="AN1663" s="85">
        <v>3560</v>
      </c>
    </row>
    <row r="1664" spans="40:40" ht="15" customHeight="1" x14ac:dyDescent="0.3">
      <c r="AN1664" s="85">
        <v>3561</v>
      </c>
    </row>
    <row r="1665" spans="40:40" ht="15" customHeight="1" x14ac:dyDescent="0.3">
      <c r="AN1665" s="85">
        <v>3562</v>
      </c>
    </row>
    <row r="1666" spans="40:40" ht="15" customHeight="1" x14ac:dyDescent="0.3">
      <c r="AN1666" s="85">
        <v>3563</v>
      </c>
    </row>
    <row r="1667" spans="40:40" ht="15" customHeight="1" x14ac:dyDescent="0.3">
      <c r="AN1667" s="85">
        <v>3564</v>
      </c>
    </row>
    <row r="1668" spans="40:40" ht="15" customHeight="1" x14ac:dyDescent="0.3">
      <c r="AN1668" s="85">
        <v>3565</v>
      </c>
    </row>
    <row r="1669" spans="40:40" ht="15" customHeight="1" x14ac:dyDescent="0.3">
      <c r="AN1669" s="85">
        <v>3566</v>
      </c>
    </row>
    <row r="1670" spans="40:40" ht="15" customHeight="1" x14ac:dyDescent="0.3">
      <c r="AN1670" s="85">
        <v>3567</v>
      </c>
    </row>
    <row r="1671" spans="40:40" ht="15" customHeight="1" x14ac:dyDescent="0.3">
      <c r="AN1671" s="85">
        <v>3568</v>
      </c>
    </row>
    <row r="1672" spans="40:40" ht="15" customHeight="1" x14ac:dyDescent="0.3">
      <c r="AN1672" s="85">
        <v>3569</v>
      </c>
    </row>
    <row r="1673" spans="40:40" ht="15" customHeight="1" x14ac:dyDescent="0.3">
      <c r="AN1673" s="85">
        <v>3570</v>
      </c>
    </row>
    <row r="1674" spans="40:40" ht="15" customHeight="1" x14ac:dyDescent="0.3">
      <c r="AN1674" s="85">
        <v>3571</v>
      </c>
    </row>
    <row r="1675" spans="40:40" ht="15" customHeight="1" x14ac:dyDescent="0.3">
      <c r="AN1675" s="85">
        <v>3572</v>
      </c>
    </row>
    <row r="1676" spans="40:40" ht="15" customHeight="1" x14ac:dyDescent="0.3">
      <c r="AN1676" s="85">
        <v>3573</v>
      </c>
    </row>
    <row r="1677" spans="40:40" ht="15" customHeight="1" x14ac:dyDescent="0.3">
      <c r="AN1677" s="85">
        <v>3574</v>
      </c>
    </row>
    <row r="1678" spans="40:40" ht="15" customHeight="1" x14ac:dyDescent="0.3">
      <c r="AN1678" s="85">
        <v>3575</v>
      </c>
    </row>
    <row r="1679" spans="40:40" ht="15" customHeight="1" x14ac:dyDescent="0.3">
      <c r="AN1679" s="85">
        <v>3576</v>
      </c>
    </row>
    <row r="1680" spans="40:40" ht="15" customHeight="1" x14ac:dyDescent="0.3">
      <c r="AN1680" s="85">
        <v>3577</v>
      </c>
    </row>
    <row r="1681" spans="40:40" ht="15" customHeight="1" x14ac:dyDescent="0.3">
      <c r="AN1681" s="85">
        <v>3578</v>
      </c>
    </row>
    <row r="1682" spans="40:40" ht="15" customHeight="1" x14ac:dyDescent="0.3">
      <c r="AN1682" s="85">
        <v>3579</v>
      </c>
    </row>
    <row r="1683" spans="40:40" ht="15" customHeight="1" x14ac:dyDescent="0.3">
      <c r="AN1683" s="85">
        <v>3580</v>
      </c>
    </row>
    <row r="1684" spans="40:40" ht="15" customHeight="1" x14ac:dyDescent="0.3">
      <c r="AN1684" s="85">
        <v>3581</v>
      </c>
    </row>
    <row r="1685" spans="40:40" ht="15" customHeight="1" x14ac:dyDescent="0.3">
      <c r="AN1685" s="85">
        <v>3582</v>
      </c>
    </row>
    <row r="1686" spans="40:40" ht="15" customHeight="1" x14ac:dyDescent="0.3">
      <c r="AN1686" s="85">
        <v>3583</v>
      </c>
    </row>
    <row r="1687" spans="40:40" ht="15" customHeight="1" x14ac:dyDescent="0.3">
      <c r="AN1687" s="85">
        <v>3584</v>
      </c>
    </row>
    <row r="1688" spans="40:40" ht="15" customHeight="1" x14ac:dyDescent="0.3">
      <c r="AN1688" s="85">
        <v>3585</v>
      </c>
    </row>
    <row r="1689" spans="40:40" ht="15" customHeight="1" x14ac:dyDescent="0.3">
      <c r="AN1689" s="85">
        <v>3586</v>
      </c>
    </row>
    <row r="1690" spans="40:40" ht="15" customHeight="1" x14ac:dyDescent="0.3">
      <c r="AN1690" s="85">
        <v>3587</v>
      </c>
    </row>
    <row r="1691" spans="40:40" ht="15" customHeight="1" x14ac:dyDescent="0.3">
      <c r="AN1691" s="85">
        <v>3588</v>
      </c>
    </row>
    <row r="1692" spans="40:40" ht="15" customHeight="1" x14ac:dyDescent="0.3">
      <c r="AN1692" s="85">
        <v>3589</v>
      </c>
    </row>
    <row r="1693" spans="40:40" ht="15" customHeight="1" x14ac:dyDescent="0.3">
      <c r="AN1693" s="85">
        <v>3590</v>
      </c>
    </row>
    <row r="1694" spans="40:40" ht="15" customHeight="1" x14ac:dyDescent="0.3">
      <c r="AN1694" s="85">
        <v>3591</v>
      </c>
    </row>
    <row r="1695" spans="40:40" ht="15" customHeight="1" x14ac:dyDescent="0.3">
      <c r="AN1695" s="85">
        <v>3592</v>
      </c>
    </row>
    <row r="1696" spans="40:40" ht="15" customHeight="1" x14ac:dyDescent="0.3">
      <c r="AN1696" s="85">
        <v>3593</v>
      </c>
    </row>
    <row r="1697" spans="40:40" ht="15" customHeight="1" x14ac:dyDescent="0.3">
      <c r="AN1697" s="85">
        <v>3594</v>
      </c>
    </row>
    <row r="1698" spans="40:40" ht="15" customHeight="1" x14ac:dyDescent="0.3">
      <c r="AN1698" s="85">
        <v>3595</v>
      </c>
    </row>
    <row r="1699" spans="40:40" ht="15" customHeight="1" x14ac:dyDescent="0.3">
      <c r="AN1699" s="85">
        <v>3596</v>
      </c>
    </row>
    <row r="1700" spans="40:40" ht="15" customHeight="1" x14ac:dyDescent="0.3">
      <c r="AN1700" s="85">
        <v>3597</v>
      </c>
    </row>
    <row r="1701" spans="40:40" ht="15" customHeight="1" x14ac:dyDescent="0.3">
      <c r="AN1701" s="85">
        <v>3598</v>
      </c>
    </row>
    <row r="1702" spans="40:40" ht="15" customHeight="1" x14ac:dyDescent="0.3">
      <c r="AN1702" s="85">
        <v>3599</v>
      </c>
    </row>
    <row r="1703" spans="40:40" ht="15" customHeight="1" x14ac:dyDescent="0.3">
      <c r="AN1703" s="85">
        <v>3600</v>
      </c>
    </row>
    <row r="1704" spans="40:40" ht="15" customHeight="1" x14ac:dyDescent="0.3">
      <c r="AN1704" s="85">
        <v>3601</v>
      </c>
    </row>
    <row r="1705" spans="40:40" ht="15" customHeight="1" x14ac:dyDescent="0.3">
      <c r="AN1705" s="85">
        <v>3602</v>
      </c>
    </row>
    <row r="1706" spans="40:40" ht="15" customHeight="1" x14ac:dyDescent="0.3">
      <c r="AN1706" s="85">
        <v>3603</v>
      </c>
    </row>
    <row r="1707" spans="40:40" ht="15" customHeight="1" x14ac:dyDescent="0.3">
      <c r="AN1707" s="85">
        <v>3604</v>
      </c>
    </row>
    <row r="1708" spans="40:40" ht="15" customHeight="1" x14ac:dyDescent="0.3">
      <c r="AN1708" s="85">
        <v>3605</v>
      </c>
    </row>
    <row r="1709" spans="40:40" ht="15" customHeight="1" x14ac:dyDescent="0.3">
      <c r="AN1709" s="85">
        <v>3606</v>
      </c>
    </row>
    <row r="1710" spans="40:40" ht="15" customHeight="1" x14ac:dyDescent="0.3">
      <c r="AN1710" s="85">
        <v>3607</v>
      </c>
    </row>
    <row r="1711" spans="40:40" ht="15" customHeight="1" x14ac:dyDescent="0.3">
      <c r="AN1711" s="85">
        <v>3608</v>
      </c>
    </row>
    <row r="1712" spans="40:40" ht="15" customHeight="1" x14ac:dyDescent="0.3">
      <c r="AN1712" s="85">
        <v>3609</v>
      </c>
    </row>
    <row r="1713" spans="40:40" ht="15" customHeight="1" x14ac:dyDescent="0.3">
      <c r="AN1713" s="85">
        <v>3610</v>
      </c>
    </row>
    <row r="1714" spans="40:40" ht="15" customHeight="1" x14ac:dyDescent="0.3">
      <c r="AN1714" s="85">
        <v>3611</v>
      </c>
    </row>
    <row r="1715" spans="40:40" ht="15" customHeight="1" x14ac:dyDescent="0.3">
      <c r="AN1715" s="85">
        <v>3612</v>
      </c>
    </row>
    <row r="1716" spans="40:40" ht="15" customHeight="1" x14ac:dyDescent="0.3">
      <c r="AN1716" s="85">
        <v>3613</v>
      </c>
    </row>
    <row r="1717" spans="40:40" ht="15" customHeight="1" x14ac:dyDescent="0.3">
      <c r="AN1717" s="85">
        <v>3614</v>
      </c>
    </row>
    <row r="1718" spans="40:40" ht="15" customHeight="1" x14ac:dyDescent="0.3">
      <c r="AN1718" s="85">
        <v>3615</v>
      </c>
    </row>
    <row r="1719" spans="40:40" ht="15" customHeight="1" x14ac:dyDescent="0.3">
      <c r="AN1719" s="85">
        <v>3616</v>
      </c>
    </row>
    <row r="1720" spans="40:40" ht="15" customHeight="1" x14ac:dyDescent="0.3">
      <c r="AN1720" s="85">
        <v>3617</v>
      </c>
    </row>
    <row r="1721" spans="40:40" ht="15" customHeight="1" x14ac:dyDescent="0.3">
      <c r="AN1721" s="85">
        <v>3618</v>
      </c>
    </row>
    <row r="1722" spans="40:40" ht="15" customHeight="1" x14ac:dyDescent="0.3">
      <c r="AN1722" s="85">
        <v>3619</v>
      </c>
    </row>
    <row r="1723" spans="40:40" ht="15" customHeight="1" x14ac:dyDescent="0.3">
      <c r="AN1723" s="85">
        <v>3620</v>
      </c>
    </row>
    <row r="1724" spans="40:40" ht="15" customHeight="1" x14ac:dyDescent="0.3">
      <c r="AN1724" s="85">
        <v>3621</v>
      </c>
    </row>
    <row r="1725" spans="40:40" ht="15" customHeight="1" x14ac:dyDescent="0.3">
      <c r="AN1725" s="85">
        <v>3622</v>
      </c>
    </row>
    <row r="1726" spans="40:40" ht="15" customHeight="1" x14ac:dyDescent="0.3">
      <c r="AN1726" s="85">
        <v>3623</v>
      </c>
    </row>
    <row r="1727" spans="40:40" ht="15" customHeight="1" x14ac:dyDescent="0.3">
      <c r="AN1727" s="85">
        <v>3624</v>
      </c>
    </row>
    <row r="1728" spans="40:40" ht="15" customHeight="1" x14ac:dyDescent="0.3">
      <c r="AN1728" s="85">
        <v>3625</v>
      </c>
    </row>
    <row r="1729" spans="40:40" ht="15" customHeight="1" x14ac:dyDescent="0.3">
      <c r="AN1729" s="85">
        <v>3626</v>
      </c>
    </row>
    <row r="1730" spans="40:40" ht="15" customHeight="1" x14ac:dyDescent="0.3">
      <c r="AN1730" s="85">
        <v>3627</v>
      </c>
    </row>
    <row r="1731" spans="40:40" ht="15" customHeight="1" x14ac:dyDescent="0.3">
      <c r="AN1731" s="85">
        <v>3628</v>
      </c>
    </row>
    <row r="1732" spans="40:40" ht="15" customHeight="1" x14ac:dyDescent="0.3">
      <c r="AN1732" s="85">
        <v>3629</v>
      </c>
    </row>
    <row r="1733" spans="40:40" ht="15" customHeight="1" x14ac:dyDescent="0.3">
      <c r="AN1733" s="85">
        <v>3630</v>
      </c>
    </row>
    <row r="1734" spans="40:40" ht="15" customHeight="1" x14ac:dyDescent="0.3">
      <c r="AN1734" s="85">
        <v>3631</v>
      </c>
    </row>
    <row r="1735" spans="40:40" ht="15" customHeight="1" x14ac:dyDescent="0.3">
      <c r="AN1735" s="85">
        <v>3632</v>
      </c>
    </row>
    <row r="1736" spans="40:40" ht="15" customHeight="1" x14ac:dyDescent="0.3">
      <c r="AN1736" s="85">
        <v>3633</v>
      </c>
    </row>
    <row r="1737" spans="40:40" ht="15" customHeight="1" x14ac:dyDescent="0.3">
      <c r="AN1737" s="85">
        <v>3634</v>
      </c>
    </row>
    <row r="1738" spans="40:40" ht="15" customHeight="1" x14ac:dyDescent="0.3">
      <c r="AN1738" s="85">
        <v>3635</v>
      </c>
    </row>
    <row r="1739" spans="40:40" ht="15" customHeight="1" x14ac:dyDescent="0.3">
      <c r="AN1739" s="85">
        <v>3636</v>
      </c>
    </row>
    <row r="1740" spans="40:40" ht="15" customHeight="1" x14ac:dyDescent="0.3">
      <c r="AN1740" s="85">
        <v>3637</v>
      </c>
    </row>
    <row r="1741" spans="40:40" ht="15" customHeight="1" x14ac:dyDescent="0.3">
      <c r="AN1741" s="85">
        <v>3638</v>
      </c>
    </row>
    <row r="1742" spans="40:40" ht="15" customHeight="1" x14ac:dyDescent="0.3">
      <c r="AN1742" s="85">
        <v>3639</v>
      </c>
    </row>
    <row r="1743" spans="40:40" ht="15" customHeight="1" x14ac:dyDescent="0.3">
      <c r="AN1743" s="85">
        <v>3640</v>
      </c>
    </row>
    <row r="1744" spans="40:40" ht="15" customHeight="1" x14ac:dyDescent="0.3">
      <c r="AN1744" s="85">
        <v>3641</v>
      </c>
    </row>
    <row r="1745" spans="40:40" ht="15" customHeight="1" x14ac:dyDescent="0.3">
      <c r="AN1745" s="85">
        <v>3642</v>
      </c>
    </row>
    <row r="1746" spans="40:40" ht="15" customHeight="1" x14ac:dyDescent="0.3">
      <c r="AN1746" s="85">
        <v>3643</v>
      </c>
    </row>
    <row r="1747" spans="40:40" ht="15" customHeight="1" x14ac:dyDescent="0.3">
      <c r="AN1747" s="85">
        <v>3644</v>
      </c>
    </row>
    <row r="1748" spans="40:40" ht="15" customHeight="1" x14ac:dyDescent="0.3">
      <c r="AN1748" s="85">
        <v>3645</v>
      </c>
    </row>
    <row r="1749" spans="40:40" ht="15" customHeight="1" x14ac:dyDescent="0.3">
      <c r="AN1749" s="85">
        <v>3646</v>
      </c>
    </row>
    <row r="1750" spans="40:40" ht="15" customHeight="1" x14ac:dyDescent="0.3">
      <c r="AN1750" s="85">
        <v>3647</v>
      </c>
    </row>
    <row r="1751" spans="40:40" ht="15" customHeight="1" x14ac:dyDescent="0.3">
      <c r="AN1751" s="85">
        <v>3648</v>
      </c>
    </row>
    <row r="1752" spans="40:40" ht="15" customHeight="1" x14ac:dyDescent="0.3">
      <c r="AN1752" s="85">
        <v>3649</v>
      </c>
    </row>
    <row r="1753" spans="40:40" ht="15" customHeight="1" x14ac:dyDescent="0.3">
      <c r="AN1753" s="85">
        <v>3650</v>
      </c>
    </row>
    <row r="1754" spans="40:40" ht="15" customHeight="1" x14ac:dyDescent="0.3">
      <c r="AN1754" s="85">
        <v>3651</v>
      </c>
    </row>
    <row r="1755" spans="40:40" ht="15" customHeight="1" x14ac:dyDescent="0.3">
      <c r="AN1755" s="85">
        <v>3652</v>
      </c>
    </row>
    <row r="1756" spans="40:40" ht="15" customHeight="1" x14ac:dyDescent="0.3">
      <c r="AN1756" s="85">
        <v>3653</v>
      </c>
    </row>
    <row r="1757" spans="40:40" ht="15" customHeight="1" x14ac:dyDescent="0.3">
      <c r="AN1757" s="85">
        <v>3654</v>
      </c>
    </row>
    <row r="1758" spans="40:40" ht="15" customHeight="1" x14ac:dyDescent="0.3">
      <c r="AN1758" s="85">
        <v>3655</v>
      </c>
    </row>
    <row r="1759" spans="40:40" ht="15" customHeight="1" x14ac:dyDescent="0.3">
      <c r="AN1759" s="85">
        <v>3656</v>
      </c>
    </row>
    <row r="1760" spans="40:40" ht="15" customHeight="1" x14ac:dyDescent="0.3">
      <c r="AN1760" s="85">
        <v>3657</v>
      </c>
    </row>
    <row r="1761" spans="40:40" ht="15" customHeight="1" x14ac:dyDescent="0.3">
      <c r="AN1761" s="85">
        <v>3658</v>
      </c>
    </row>
    <row r="1762" spans="40:40" ht="15" customHeight="1" x14ac:dyDescent="0.3">
      <c r="AN1762" s="85">
        <v>3659</v>
      </c>
    </row>
    <row r="1763" spans="40:40" ht="15" customHeight="1" x14ac:dyDescent="0.3">
      <c r="AN1763" s="85">
        <v>3660</v>
      </c>
    </row>
    <row r="1764" spans="40:40" ht="15" customHeight="1" x14ac:dyDescent="0.3">
      <c r="AN1764" s="85">
        <v>3661</v>
      </c>
    </row>
    <row r="1765" spans="40:40" ht="15" customHeight="1" x14ac:dyDescent="0.3">
      <c r="AN1765" s="85">
        <v>3662</v>
      </c>
    </row>
    <row r="1766" spans="40:40" ht="15" customHeight="1" x14ac:dyDescent="0.3">
      <c r="AN1766" s="85">
        <v>3663</v>
      </c>
    </row>
    <row r="1767" spans="40:40" ht="15" customHeight="1" x14ac:dyDescent="0.3">
      <c r="AN1767" s="85">
        <v>3664</v>
      </c>
    </row>
    <row r="1768" spans="40:40" ht="15" customHeight="1" x14ac:dyDescent="0.3">
      <c r="AN1768" s="85">
        <v>3665</v>
      </c>
    </row>
    <row r="1769" spans="40:40" ht="15" customHeight="1" x14ac:dyDescent="0.3">
      <c r="AN1769" s="85">
        <v>3666</v>
      </c>
    </row>
    <row r="1770" spans="40:40" ht="15" customHeight="1" x14ac:dyDescent="0.3">
      <c r="AN1770" s="85">
        <v>3667</v>
      </c>
    </row>
    <row r="1771" spans="40:40" ht="15" customHeight="1" x14ac:dyDescent="0.3">
      <c r="AN1771" s="85">
        <v>3668</v>
      </c>
    </row>
    <row r="1772" spans="40:40" ht="15" customHeight="1" x14ac:dyDescent="0.3">
      <c r="AN1772" s="85">
        <v>3669</v>
      </c>
    </row>
    <row r="1773" spans="40:40" ht="15" customHeight="1" x14ac:dyDescent="0.3">
      <c r="AN1773" s="85">
        <v>3670</v>
      </c>
    </row>
    <row r="1774" spans="40:40" ht="15" customHeight="1" x14ac:dyDescent="0.3">
      <c r="AN1774" s="85">
        <v>3671</v>
      </c>
    </row>
    <row r="1775" spans="40:40" ht="15" customHeight="1" x14ac:dyDescent="0.3">
      <c r="AN1775" s="85">
        <v>3672</v>
      </c>
    </row>
    <row r="1776" spans="40:40" ht="15" customHeight="1" x14ac:dyDescent="0.3">
      <c r="AN1776" s="85">
        <v>3673</v>
      </c>
    </row>
    <row r="1777" spans="40:40" ht="15" customHeight="1" x14ac:dyDescent="0.3">
      <c r="AN1777" s="85">
        <v>3674</v>
      </c>
    </row>
    <row r="1778" spans="40:40" ht="15" customHeight="1" x14ac:dyDescent="0.3">
      <c r="AN1778" s="85">
        <v>3675</v>
      </c>
    </row>
    <row r="1779" spans="40:40" ht="15" customHeight="1" x14ac:dyDescent="0.3">
      <c r="AN1779" s="85">
        <v>3676</v>
      </c>
    </row>
    <row r="1780" spans="40:40" ht="15" customHeight="1" x14ac:dyDescent="0.3">
      <c r="AN1780" s="85">
        <v>3677</v>
      </c>
    </row>
    <row r="1781" spans="40:40" ht="15" customHeight="1" x14ac:dyDescent="0.3">
      <c r="AN1781" s="85">
        <v>3678</v>
      </c>
    </row>
    <row r="1782" spans="40:40" ht="15" customHeight="1" x14ac:dyDescent="0.3">
      <c r="AN1782" s="85">
        <v>3679</v>
      </c>
    </row>
    <row r="1783" spans="40:40" ht="15" customHeight="1" x14ac:dyDescent="0.3">
      <c r="AN1783" s="85">
        <v>3680</v>
      </c>
    </row>
    <row r="1784" spans="40:40" ht="15" customHeight="1" x14ac:dyDescent="0.3">
      <c r="AN1784" s="85">
        <v>3681</v>
      </c>
    </row>
    <row r="1785" spans="40:40" ht="15" customHeight="1" x14ac:dyDescent="0.3">
      <c r="AN1785" s="85">
        <v>3682</v>
      </c>
    </row>
    <row r="1786" spans="40:40" ht="15" customHeight="1" x14ac:dyDescent="0.3">
      <c r="AN1786" s="85">
        <v>3683</v>
      </c>
    </row>
    <row r="1787" spans="40:40" ht="15" customHeight="1" x14ac:dyDescent="0.3">
      <c r="AN1787" s="85">
        <v>3684</v>
      </c>
    </row>
    <row r="1788" spans="40:40" ht="15" customHeight="1" x14ac:dyDescent="0.3">
      <c r="AN1788" s="85">
        <v>3685</v>
      </c>
    </row>
    <row r="1789" spans="40:40" ht="15" customHeight="1" x14ac:dyDescent="0.3">
      <c r="AN1789" s="85">
        <v>3686</v>
      </c>
    </row>
    <row r="1790" spans="40:40" ht="15" customHeight="1" x14ac:dyDescent="0.3">
      <c r="AN1790" s="85">
        <v>3687</v>
      </c>
    </row>
    <row r="1791" spans="40:40" ht="15" customHeight="1" x14ac:dyDescent="0.3">
      <c r="AN1791" s="85">
        <v>3688</v>
      </c>
    </row>
    <row r="1792" spans="40:40" ht="15" customHeight="1" x14ac:dyDescent="0.3">
      <c r="AN1792" s="85">
        <v>3689</v>
      </c>
    </row>
    <row r="1793" spans="40:40" ht="15" customHeight="1" x14ac:dyDescent="0.3">
      <c r="AN1793" s="85">
        <v>3690</v>
      </c>
    </row>
    <row r="1794" spans="40:40" ht="15" customHeight="1" x14ac:dyDescent="0.3">
      <c r="AN1794" s="85">
        <v>3691</v>
      </c>
    </row>
    <row r="1795" spans="40:40" ht="15" customHeight="1" x14ac:dyDescent="0.3">
      <c r="AN1795" s="85">
        <v>3692</v>
      </c>
    </row>
    <row r="1796" spans="40:40" ht="15" customHeight="1" x14ac:dyDescent="0.3">
      <c r="AN1796" s="85">
        <v>3693</v>
      </c>
    </row>
    <row r="1797" spans="40:40" ht="15" customHeight="1" x14ac:dyDescent="0.3">
      <c r="AN1797" s="85">
        <v>3694</v>
      </c>
    </row>
    <row r="1798" spans="40:40" ht="15" customHeight="1" x14ac:dyDescent="0.3">
      <c r="AN1798" s="85">
        <v>3695</v>
      </c>
    </row>
    <row r="1799" spans="40:40" ht="15" customHeight="1" x14ac:dyDescent="0.3">
      <c r="AN1799" s="85">
        <v>3696</v>
      </c>
    </row>
    <row r="1800" spans="40:40" ht="15" customHeight="1" x14ac:dyDescent="0.3">
      <c r="AN1800" s="85">
        <v>3697</v>
      </c>
    </row>
    <row r="1801" spans="40:40" ht="15" customHeight="1" x14ac:dyDescent="0.3">
      <c r="AN1801" s="85">
        <v>3698</v>
      </c>
    </row>
    <row r="1802" spans="40:40" ht="15" customHeight="1" x14ac:dyDescent="0.3">
      <c r="AN1802" s="85">
        <v>3699</v>
      </c>
    </row>
    <row r="1803" spans="40:40" ht="15" customHeight="1" x14ac:dyDescent="0.3">
      <c r="AN1803" s="85">
        <v>3700</v>
      </c>
    </row>
    <row r="1804" spans="40:40" ht="15" customHeight="1" x14ac:dyDescent="0.3">
      <c r="AN1804" s="85">
        <v>3701</v>
      </c>
    </row>
    <row r="1805" spans="40:40" ht="15" customHeight="1" x14ac:dyDescent="0.3">
      <c r="AN1805" s="85">
        <v>3702</v>
      </c>
    </row>
    <row r="1806" spans="40:40" ht="15" customHeight="1" x14ac:dyDescent="0.3">
      <c r="AN1806" s="85">
        <v>3703</v>
      </c>
    </row>
    <row r="1807" spans="40:40" ht="15" customHeight="1" x14ac:dyDescent="0.3">
      <c r="AN1807" s="85">
        <v>3704</v>
      </c>
    </row>
    <row r="1808" spans="40:40" ht="15" customHeight="1" x14ac:dyDescent="0.3">
      <c r="AN1808" s="85">
        <v>3705</v>
      </c>
    </row>
    <row r="1809" spans="40:40" ht="15" customHeight="1" x14ac:dyDescent="0.3">
      <c r="AN1809" s="85">
        <v>3706</v>
      </c>
    </row>
    <row r="1810" spans="40:40" ht="15" customHeight="1" x14ac:dyDescent="0.3">
      <c r="AN1810" s="85">
        <v>3707</v>
      </c>
    </row>
    <row r="1811" spans="40:40" ht="15" customHeight="1" x14ac:dyDescent="0.3">
      <c r="AN1811" s="85">
        <v>3708</v>
      </c>
    </row>
    <row r="1812" spans="40:40" ht="15" customHeight="1" x14ac:dyDescent="0.3">
      <c r="AN1812" s="85">
        <v>3709</v>
      </c>
    </row>
    <row r="1813" spans="40:40" ht="15" customHeight="1" x14ac:dyDescent="0.3">
      <c r="AN1813" s="85">
        <v>3710</v>
      </c>
    </row>
    <row r="1814" spans="40:40" ht="15" customHeight="1" x14ac:dyDescent="0.3">
      <c r="AN1814" s="85">
        <v>3711</v>
      </c>
    </row>
    <row r="1815" spans="40:40" ht="15" customHeight="1" x14ac:dyDescent="0.3">
      <c r="AN1815" s="85">
        <v>3712</v>
      </c>
    </row>
    <row r="1816" spans="40:40" ht="15" customHeight="1" x14ac:dyDescent="0.3">
      <c r="AN1816" s="85">
        <v>3713</v>
      </c>
    </row>
    <row r="1817" spans="40:40" ht="15" customHeight="1" x14ac:dyDescent="0.3">
      <c r="AN1817" s="85">
        <v>3714</v>
      </c>
    </row>
    <row r="1818" spans="40:40" ht="15" customHeight="1" x14ac:dyDescent="0.3">
      <c r="AN1818" s="85">
        <v>3715</v>
      </c>
    </row>
    <row r="1819" spans="40:40" ht="15" customHeight="1" x14ac:dyDescent="0.3">
      <c r="AN1819" s="85">
        <v>3716</v>
      </c>
    </row>
    <row r="1820" spans="40:40" ht="15" customHeight="1" x14ac:dyDescent="0.3">
      <c r="AN1820" s="85">
        <v>3717</v>
      </c>
    </row>
    <row r="1821" spans="40:40" ht="15" customHeight="1" x14ac:dyDescent="0.3">
      <c r="AN1821" s="85">
        <v>3718</v>
      </c>
    </row>
    <row r="1822" spans="40:40" ht="15" customHeight="1" x14ac:dyDescent="0.3">
      <c r="AN1822" s="85">
        <v>3719</v>
      </c>
    </row>
    <row r="1823" spans="40:40" ht="15" customHeight="1" x14ac:dyDescent="0.3">
      <c r="AN1823" s="85">
        <v>3720</v>
      </c>
    </row>
    <row r="1824" spans="40:40" ht="15" customHeight="1" x14ac:dyDescent="0.3">
      <c r="AN1824" s="85">
        <v>3721</v>
      </c>
    </row>
    <row r="1825" spans="40:40" ht="15" customHeight="1" x14ac:dyDescent="0.3">
      <c r="AN1825" s="85">
        <v>3722</v>
      </c>
    </row>
    <row r="1826" spans="40:40" ht="15" customHeight="1" x14ac:dyDescent="0.3">
      <c r="AN1826" s="85">
        <v>3723</v>
      </c>
    </row>
    <row r="1827" spans="40:40" ht="15" customHeight="1" x14ac:dyDescent="0.3">
      <c r="AN1827" s="85">
        <v>3724</v>
      </c>
    </row>
    <row r="1828" spans="40:40" ht="15" customHeight="1" x14ac:dyDescent="0.3">
      <c r="AN1828" s="85">
        <v>3725</v>
      </c>
    </row>
    <row r="1829" spans="40:40" ht="15" customHeight="1" x14ac:dyDescent="0.3">
      <c r="AN1829" s="85">
        <v>3726</v>
      </c>
    </row>
    <row r="1830" spans="40:40" ht="15" customHeight="1" x14ac:dyDescent="0.3">
      <c r="AN1830" s="85">
        <v>3727</v>
      </c>
    </row>
    <row r="1831" spans="40:40" ht="15" customHeight="1" x14ac:dyDescent="0.3">
      <c r="AN1831" s="85">
        <v>3728</v>
      </c>
    </row>
    <row r="1832" spans="40:40" ht="15" customHeight="1" x14ac:dyDescent="0.3">
      <c r="AN1832" s="85">
        <v>3729</v>
      </c>
    </row>
    <row r="1833" spans="40:40" ht="15" customHeight="1" x14ac:dyDescent="0.3">
      <c r="AN1833" s="85">
        <v>3730</v>
      </c>
    </row>
    <row r="1834" spans="40:40" ht="15" customHeight="1" x14ac:dyDescent="0.3">
      <c r="AN1834" s="85">
        <v>3731</v>
      </c>
    </row>
    <row r="1835" spans="40:40" ht="15" customHeight="1" x14ac:dyDescent="0.3">
      <c r="AN1835" s="85">
        <v>3732</v>
      </c>
    </row>
    <row r="1836" spans="40:40" ht="15" customHeight="1" x14ac:dyDescent="0.3">
      <c r="AN1836" s="85">
        <v>3733</v>
      </c>
    </row>
    <row r="1837" spans="40:40" ht="15" customHeight="1" x14ac:dyDescent="0.3">
      <c r="AN1837" s="85">
        <v>3734</v>
      </c>
    </row>
    <row r="1838" spans="40:40" ht="15" customHeight="1" x14ac:dyDescent="0.3">
      <c r="AN1838" s="85">
        <v>3735</v>
      </c>
    </row>
    <row r="1839" spans="40:40" ht="15" customHeight="1" x14ac:dyDescent="0.3">
      <c r="AN1839" s="85">
        <v>3736</v>
      </c>
    </row>
    <row r="1840" spans="40:40" ht="15" customHeight="1" x14ac:dyDescent="0.3">
      <c r="AN1840" s="85">
        <v>3737</v>
      </c>
    </row>
    <row r="1841" spans="40:40" ht="15" customHeight="1" x14ac:dyDescent="0.3">
      <c r="AN1841" s="85">
        <v>3738</v>
      </c>
    </row>
    <row r="1842" spans="40:40" ht="15" customHeight="1" x14ac:dyDescent="0.3">
      <c r="AN1842" s="85">
        <v>3739</v>
      </c>
    </row>
    <row r="1843" spans="40:40" ht="15" customHeight="1" x14ac:dyDescent="0.3">
      <c r="AN1843" s="85">
        <v>3740</v>
      </c>
    </row>
    <row r="1844" spans="40:40" ht="15" customHeight="1" x14ac:dyDescent="0.3">
      <c r="AN1844" s="85">
        <v>3741</v>
      </c>
    </row>
    <row r="1845" spans="40:40" ht="15" customHeight="1" x14ac:dyDescent="0.3">
      <c r="AN1845" s="85">
        <v>3742</v>
      </c>
    </row>
    <row r="1846" spans="40:40" ht="15" customHeight="1" x14ac:dyDescent="0.3">
      <c r="AN1846" s="85">
        <v>3743</v>
      </c>
    </row>
    <row r="1847" spans="40:40" ht="15" customHeight="1" x14ac:dyDescent="0.3">
      <c r="AN1847" s="85">
        <v>3744</v>
      </c>
    </row>
    <row r="1848" spans="40:40" ht="15" customHeight="1" x14ac:dyDescent="0.3">
      <c r="AN1848" s="85">
        <v>3745</v>
      </c>
    </row>
    <row r="1849" spans="40:40" ht="15" customHeight="1" x14ac:dyDescent="0.3">
      <c r="AN1849" s="85">
        <v>3746</v>
      </c>
    </row>
    <row r="1850" spans="40:40" ht="15" customHeight="1" x14ac:dyDescent="0.3">
      <c r="AN1850" s="85">
        <v>3747</v>
      </c>
    </row>
    <row r="1851" spans="40:40" ht="15" customHeight="1" x14ac:dyDescent="0.3">
      <c r="AN1851" s="85">
        <v>3748</v>
      </c>
    </row>
    <row r="1852" spans="40:40" ht="15" customHeight="1" x14ac:dyDescent="0.3">
      <c r="AN1852" s="85">
        <v>3749</v>
      </c>
    </row>
    <row r="1853" spans="40:40" ht="15" customHeight="1" x14ac:dyDescent="0.3">
      <c r="AN1853" s="85">
        <v>3750</v>
      </c>
    </row>
    <row r="1854" spans="40:40" ht="15" customHeight="1" x14ac:dyDescent="0.3">
      <c r="AN1854" s="85">
        <v>3751</v>
      </c>
    </row>
    <row r="1855" spans="40:40" ht="15" customHeight="1" x14ac:dyDescent="0.3">
      <c r="AN1855" s="85">
        <v>3752</v>
      </c>
    </row>
    <row r="1856" spans="40:40" ht="15" customHeight="1" x14ac:dyDescent="0.3">
      <c r="AN1856" s="85">
        <v>3753</v>
      </c>
    </row>
    <row r="1857" spans="40:40" ht="15" customHeight="1" x14ac:dyDescent="0.3">
      <c r="AN1857" s="85">
        <v>3754</v>
      </c>
    </row>
    <row r="1858" spans="40:40" ht="15" customHeight="1" x14ac:dyDescent="0.3">
      <c r="AN1858" s="85">
        <v>3755</v>
      </c>
    </row>
    <row r="1859" spans="40:40" ht="15" customHeight="1" x14ac:dyDescent="0.3">
      <c r="AN1859" s="85">
        <v>3756</v>
      </c>
    </row>
    <row r="1860" spans="40:40" ht="15" customHeight="1" x14ac:dyDescent="0.3">
      <c r="AN1860" s="85">
        <v>3757</v>
      </c>
    </row>
    <row r="1861" spans="40:40" ht="15" customHeight="1" x14ac:dyDescent="0.3">
      <c r="AN1861" s="85">
        <v>3758</v>
      </c>
    </row>
    <row r="1862" spans="40:40" ht="15" customHeight="1" x14ac:dyDescent="0.3">
      <c r="AN1862" s="85">
        <v>3759</v>
      </c>
    </row>
    <row r="1863" spans="40:40" ht="15" customHeight="1" x14ac:dyDescent="0.3">
      <c r="AN1863" s="85">
        <v>3760</v>
      </c>
    </row>
    <row r="1864" spans="40:40" ht="15" customHeight="1" x14ac:dyDescent="0.3">
      <c r="AN1864" s="85">
        <v>3761</v>
      </c>
    </row>
    <row r="1865" spans="40:40" ht="15" customHeight="1" x14ac:dyDescent="0.3">
      <c r="AN1865" s="85">
        <v>3762</v>
      </c>
    </row>
    <row r="1866" spans="40:40" ht="15" customHeight="1" x14ac:dyDescent="0.3">
      <c r="AN1866" s="85">
        <v>3763</v>
      </c>
    </row>
    <row r="1867" spans="40:40" ht="15" customHeight="1" x14ac:dyDescent="0.3">
      <c r="AN1867" s="85">
        <v>3764</v>
      </c>
    </row>
    <row r="1868" spans="40:40" ht="15" customHeight="1" x14ac:dyDescent="0.3">
      <c r="AN1868" s="85">
        <v>3765</v>
      </c>
    </row>
    <row r="1869" spans="40:40" ht="15" customHeight="1" x14ac:dyDescent="0.3">
      <c r="AN1869" s="85">
        <v>3766</v>
      </c>
    </row>
    <row r="1870" spans="40:40" ht="15" customHeight="1" x14ac:dyDescent="0.3">
      <c r="AN1870" s="85">
        <v>3767</v>
      </c>
    </row>
    <row r="1871" spans="40:40" ht="15" customHeight="1" x14ac:dyDescent="0.3">
      <c r="AN1871" s="85">
        <v>3768</v>
      </c>
    </row>
    <row r="1872" spans="40:40" ht="15" customHeight="1" x14ac:dyDescent="0.3">
      <c r="AN1872" s="85">
        <v>3769</v>
      </c>
    </row>
    <row r="1873" spans="40:40" ht="15" customHeight="1" x14ac:dyDescent="0.3">
      <c r="AN1873" s="85">
        <v>3770</v>
      </c>
    </row>
    <row r="1874" spans="40:40" ht="15" customHeight="1" x14ac:dyDescent="0.3">
      <c r="AN1874" s="85">
        <v>3771</v>
      </c>
    </row>
    <row r="1875" spans="40:40" ht="15" customHeight="1" x14ac:dyDescent="0.3">
      <c r="AN1875" s="85">
        <v>3772</v>
      </c>
    </row>
    <row r="1876" spans="40:40" ht="15" customHeight="1" x14ac:dyDescent="0.3">
      <c r="AN1876" s="85">
        <v>3773</v>
      </c>
    </row>
    <row r="1877" spans="40:40" ht="15" customHeight="1" x14ac:dyDescent="0.3">
      <c r="AN1877" s="85">
        <v>3774</v>
      </c>
    </row>
    <row r="1878" spans="40:40" ht="15" customHeight="1" x14ac:dyDescent="0.3">
      <c r="AN1878" s="85">
        <v>3775</v>
      </c>
    </row>
    <row r="1879" spans="40:40" ht="15" customHeight="1" x14ac:dyDescent="0.3">
      <c r="AN1879" s="85">
        <v>3776</v>
      </c>
    </row>
    <row r="1880" spans="40:40" ht="15" customHeight="1" x14ac:dyDescent="0.3">
      <c r="AN1880" s="85">
        <v>3777</v>
      </c>
    </row>
    <row r="1881" spans="40:40" ht="15" customHeight="1" x14ac:dyDescent="0.3">
      <c r="AN1881" s="85">
        <v>3778</v>
      </c>
    </row>
    <row r="1882" spans="40:40" ht="15" customHeight="1" x14ac:dyDescent="0.3">
      <c r="AN1882" s="85">
        <v>3779</v>
      </c>
    </row>
    <row r="1883" spans="40:40" ht="15" customHeight="1" x14ac:dyDescent="0.3">
      <c r="AN1883" s="85">
        <v>3780</v>
      </c>
    </row>
    <row r="1884" spans="40:40" ht="15" customHeight="1" x14ac:dyDescent="0.3">
      <c r="AN1884" s="85">
        <v>3781</v>
      </c>
    </row>
    <row r="1885" spans="40:40" ht="15" customHeight="1" x14ac:dyDescent="0.3">
      <c r="AN1885" s="85">
        <v>3782</v>
      </c>
    </row>
    <row r="1886" spans="40:40" ht="15" customHeight="1" x14ac:dyDescent="0.3">
      <c r="AN1886" s="85">
        <v>3783</v>
      </c>
    </row>
    <row r="1887" spans="40:40" ht="15" customHeight="1" x14ac:dyDescent="0.3">
      <c r="AN1887" s="85">
        <v>3784</v>
      </c>
    </row>
    <row r="1888" spans="40:40" ht="15" customHeight="1" x14ac:dyDescent="0.3">
      <c r="AN1888" s="85">
        <v>3785</v>
      </c>
    </row>
    <row r="1889" spans="40:40" ht="15" customHeight="1" x14ac:dyDescent="0.3">
      <c r="AN1889" s="85">
        <v>3786</v>
      </c>
    </row>
    <row r="1890" spans="40:40" ht="15" customHeight="1" x14ac:dyDescent="0.3">
      <c r="AN1890" s="85">
        <v>3787</v>
      </c>
    </row>
    <row r="1891" spans="40:40" ht="15" customHeight="1" x14ac:dyDescent="0.3">
      <c r="AN1891" s="85">
        <v>3788</v>
      </c>
    </row>
    <row r="1892" spans="40:40" ht="15" customHeight="1" x14ac:dyDescent="0.3">
      <c r="AN1892" s="85">
        <v>3789</v>
      </c>
    </row>
    <row r="1893" spans="40:40" ht="15" customHeight="1" x14ac:dyDescent="0.3">
      <c r="AN1893" s="85">
        <v>3790</v>
      </c>
    </row>
    <row r="1894" spans="40:40" ht="15" customHeight="1" x14ac:dyDescent="0.3">
      <c r="AN1894" s="85">
        <v>3791</v>
      </c>
    </row>
    <row r="1895" spans="40:40" ht="15" customHeight="1" x14ac:dyDescent="0.3">
      <c r="AN1895" s="85">
        <v>3792</v>
      </c>
    </row>
    <row r="1896" spans="40:40" ht="15" customHeight="1" x14ac:dyDescent="0.3">
      <c r="AN1896" s="85">
        <v>3793</v>
      </c>
    </row>
    <row r="1897" spans="40:40" ht="15" customHeight="1" x14ac:dyDescent="0.3">
      <c r="AN1897" s="85">
        <v>3794</v>
      </c>
    </row>
    <row r="1898" spans="40:40" ht="15" customHeight="1" x14ac:dyDescent="0.3">
      <c r="AN1898" s="85">
        <v>3795</v>
      </c>
    </row>
    <row r="1899" spans="40:40" ht="15" customHeight="1" x14ac:dyDescent="0.3">
      <c r="AN1899" s="85">
        <v>3796</v>
      </c>
    </row>
    <row r="1900" spans="40:40" ht="15" customHeight="1" x14ac:dyDescent="0.3">
      <c r="AN1900" s="85">
        <v>3797</v>
      </c>
    </row>
    <row r="1901" spans="40:40" ht="15" customHeight="1" x14ac:dyDescent="0.3">
      <c r="AN1901" s="85">
        <v>3798</v>
      </c>
    </row>
    <row r="1902" spans="40:40" ht="15" customHeight="1" x14ac:dyDescent="0.3">
      <c r="AN1902" s="85">
        <v>3799</v>
      </c>
    </row>
    <row r="1903" spans="40:40" ht="15" customHeight="1" x14ac:dyDescent="0.3">
      <c r="AN1903" s="85">
        <v>3800</v>
      </c>
    </row>
    <row r="1904" spans="40:40" ht="15" customHeight="1" x14ac:dyDescent="0.3">
      <c r="AN1904" s="85">
        <v>3801</v>
      </c>
    </row>
    <row r="1905" spans="40:40" ht="15" customHeight="1" x14ac:dyDescent="0.3">
      <c r="AN1905" s="85">
        <v>3802</v>
      </c>
    </row>
    <row r="1906" spans="40:40" ht="15" customHeight="1" x14ac:dyDescent="0.3">
      <c r="AN1906" s="85">
        <v>3803</v>
      </c>
    </row>
    <row r="1907" spans="40:40" ht="15" customHeight="1" x14ac:dyDescent="0.3">
      <c r="AN1907" s="85">
        <v>3804</v>
      </c>
    </row>
    <row r="1908" spans="40:40" ht="15" customHeight="1" x14ac:dyDescent="0.3">
      <c r="AN1908" s="85">
        <v>3805</v>
      </c>
    </row>
    <row r="1909" spans="40:40" ht="15" customHeight="1" x14ac:dyDescent="0.3">
      <c r="AN1909" s="85">
        <v>3806</v>
      </c>
    </row>
    <row r="1910" spans="40:40" ht="15" customHeight="1" x14ac:dyDescent="0.3">
      <c r="AN1910" s="85">
        <v>3807</v>
      </c>
    </row>
    <row r="1911" spans="40:40" ht="15" customHeight="1" x14ac:dyDescent="0.3">
      <c r="AN1911" s="85">
        <v>3808</v>
      </c>
    </row>
    <row r="1912" spans="40:40" ht="15" customHeight="1" x14ac:dyDescent="0.3">
      <c r="AN1912" s="85">
        <v>3809</v>
      </c>
    </row>
    <row r="1913" spans="40:40" ht="15" customHeight="1" x14ac:dyDescent="0.3">
      <c r="AN1913" s="85">
        <v>3810</v>
      </c>
    </row>
    <row r="1914" spans="40:40" ht="15" customHeight="1" x14ac:dyDescent="0.3">
      <c r="AN1914" s="85">
        <v>3811</v>
      </c>
    </row>
    <row r="1915" spans="40:40" ht="15" customHeight="1" x14ac:dyDescent="0.3">
      <c r="AN1915" s="85">
        <v>3812</v>
      </c>
    </row>
    <row r="1916" spans="40:40" ht="15" customHeight="1" x14ac:dyDescent="0.3">
      <c r="AN1916" s="85">
        <v>3813</v>
      </c>
    </row>
    <row r="1917" spans="40:40" ht="15" customHeight="1" x14ac:dyDescent="0.3">
      <c r="AN1917" s="85">
        <v>3814</v>
      </c>
    </row>
    <row r="1918" spans="40:40" ht="15" customHeight="1" x14ac:dyDescent="0.3">
      <c r="AN1918" s="85">
        <v>3815</v>
      </c>
    </row>
    <row r="1919" spans="40:40" ht="15" customHeight="1" x14ac:dyDescent="0.3">
      <c r="AN1919" s="85">
        <v>3816</v>
      </c>
    </row>
    <row r="1920" spans="40:40" ht="15" customHeight="1" x14ac:dyDescent="0.3">
      <c r="AN1920" s="85">
        <v>3817</v>
      </c>
    </row>
    <row r="1921" spans="40:40" ht="15" customHeight="1" x14ac:dyDescent="0.3">
      <c r="AN1921" s="85">
        <v>3818</v>
      </c>
    </row>
    <row r="1922" spans="40:40" ht="15" customHeight="1" x14ac:dyDescent="0.3">
      <c r="AN1922" s="85">
        <v>3819</v>
      </c>
    </row>
    <row r="1923" spans="40:40" ht="15" customHeight="1" x14ac:dyDescent="0.3">
      <c r="AN1923" s="85">
        <v>3820</v>
      </c>
    </row>
    <row r="1924" spans="40:40" ht="15" customHeight="1" x14ac:dyDescent="0.3">
      <c r="AN1924" s="85">
        <v>3821</v>
      </c>
    </row>
    <row r="1925" spans="40:40" ht="15" customHeight="1" x14ac:dyDescent="0.3">
      <c r="AN1925" s="85">
        <v>3822</v>
      </c>
    </row>
    <row r="1926" spans="40:40" ht="15" customHeight="1" x14ac:dyDescent="0.3">
      <c r="AN1926" s="85">
        <v>3823</v>
      </c>
    </row>
    <row r="1927" spans="40:40" ht="15" customHeight="1" x14ac:dyDescent="0.3">
      <c r="AN1927" s="85">
        <v>3824</v>
      </c>
    </row>
    <row r="1928" spans="40:40" ht="15" customHeight="1" x14ac:dyDescent="0.3">
      <c r="AN1928" s="85">
        <v>3825</v>
      </c>
    </row>
    <row r="1929" spans="40:40" ht="15" customHeight="1" x14ac:dyDescent="0.3">
      <c r="AN1929" s="85">
        <v>3826</v>
      </c>
    </row>
    <row r="1930" spans="40:40" ht="15" customHeight="1" x14ac:dyDescent="0.3">
      <c r="AN1930" s="85">
        <v>3827</v>
      </c>
    </row>
    <row r="1931" spans="40:40" ht="15" customHeight="1" x14ac:dyDescent="0.3">
      <c r="AN1931" s="85">
        <v>3828</v>
      </c>
    </row>
    <row r="1932" spans="40:40" ht="15" customHeight="1" x14ac:dyDescent="0.3">
      <c r="AN1932" s="85">
        <v>3829</v>
      </c>
    </row>
    <row r="1933" spans="40:40" ht="15" customHeight="1" x14ac:dyDescent="0.3">
      <c r="AN1933" s="85">
        <v>3830</v>
      </c>
    </row>
    <row r="1934" spans="40:40" ht="15" customHeight="1" x14ac:dyDescent="0.3">
      <c r="AN1934" s="85">
        <v>3831</v>
      </c>
    </row>
    <row r="1935" spans="40:40" ht="15" customHeight="1" x14ac:dyDescent="0.3">
      <c r="AN1935" s="85">
        <v>3832</v>
      </c>
    </row>
    <row r="1936" spans="40:40" ht="15" customHeight="1" x14ac:dyDescent="0.3">
      <c r="AN1936" s="85">
        <v>3833</v>
      </c>
    </row>
    <row r="1937" spans="40:40" ht="15" customHeight="1" x14ac:dyDescent="0.3">
      <c r="AN1937" s="85">
        <v>3834</v>
      </c>
    </row>
    <row r="1938" spans="40:40" ht="15" customHeight="1" x14ac:dyDescent="0.3">
      <c r="AN1938" s="85">
        <v>3835</v>
      </c>
    </row>
    <row r="1939" spans="40:40" ht="15" customHeight="1" x14ac:dyDescent="0.3">
      <c r="AN1939" s="85">
        <v>3836</v>
      </c>
    </row>
    <row r="1940" spans="40:40" ht="15" customHeight="1" x14ac:dyDescent="0.3">
      <c r="AN1940" s="85">
        <v>3837</v>
      </c>
    </row>
    <row r="1941" spans="40:40" ht="15" customHeight="1" x14ac:dyDescent="0.3">
      <c r="AN1941" s="85">
        <v>3838</v>
      </c>
    </row>
    <row r="1942" spans="40:40" ht="15" customHeight="1" x14ac:dyDescent="0.3">
      <c r="AN1942" s="85">
        <v>3839</v>
      </c>
    </row>
    <row r="1943" spans="40:40" ht="15" customHeight="1" x14ac:dyDescent="0.3">
      <c r="AN1943" s="85">
        <v>3840</v>
      </c>
    </row>
    <row r="1944" spans="40:40" ht="15" customHeight="1" x14ac:dyDescent="0.3">
      <c r="AN1944" s="85">
        <v>3841</v>
      </c>
    </row>
    <row r="1945" spans="40:40" ht="15" customHeight="1" x14ac:dyDescent="0.3">
      <c r="AN1945" s="85">
        <v>3842</v>
      </c>
    </row>
    <row r="1946" spans="40:40" ht="15" customHeight="1" x14ac:dyDescent="0.3">
      <c r="AN1946" s="85">
        <v>3843</v>
      </c>
    </row>
    <row r="1947" spans="40:40" ht="15" customHeight="1" x14ac:dyDescent="0.3">
      <c r="AN1947" s="85">
        <v>3844</v>
      </c>
    </row>
    <row r="1948" spans="40:40" ht="15" customHeight="1" x14ac:dyDescent="0.3">
      <c r="AN1948" s="85">
        <v>3845</v>
      </c>
    </row>
    <row r="1949" spans="40:40" ht="15" customHeight="1" x14ac:dyDescent="0.3">
      <c r="AN1949" s="85">
        <v>3846</v>
      </c>
    </row>
    <row r="1950" spans="40:40" ht="15" customHeight="1" x14ac:dyDescent="0.3">
      <c r="AN1950" s="85">
        <v>3847</v>
      </c>
    </row>
    <row r="1951" spans="40:40" ht="15" customHeight="1" x14ac:dyDescent="0.3">
      <c r="AN1951" s="85">
        <v>3848</v>
      </c>
    </row>
    <row r="1952" spans="40:40" ht="15" customHeight="1" x14ac:dyDescent="0.3">
      <c r="AN1952" s="85">
        <v>3849</v>
      </c>
    </row>
    <row r="1953" spans="40:40" ht="15" customHeight="1" x14ac:dyDescent="0.3">
      <c r="AN1953" s="85">
        <v>3850</v>
      </c>
    </row>
    <row r="1954" spans="40:40" ht="15" customHeight="1" x14ac:dyDescent="0.3">
      <c r="AN1954" s="85">
        <v>3851</v>
      </c>
    </row>
    <row r="1955" spans="40:40" ht="15" customHeight="1" x14ac:dyDescent="0.3">
      <c r="AN1955" s="85">
        <v>3852</v>
      </c>
    </row>
    <row r="1956" spans="40:40" ht="15" customHeight="1" x14ac:dyDescent="0.3">
      <c r="AN1956" s="85">
        <v>3853</v>
      </c>
    </row>
    <row r="1957" spans="40:40" ht="15" customHeight="1" x14ac:dyDescent="0.3">
      <c r="AN1957" s="85">
        <v>3854</v>
      </c>
    </row>
    <row r="1958" spans="40:40" ht="15" customHeight="1" x14ac:dyDescent="0.3">
      <c r="AN1958" s="85">
        <v>3855</v>
      </c>
    </row>
    <row r="1959" spans="40:40" ht="15" customHeight="1" x14ac:dyDescent="0.3">
      <c r="AN1959" s="85">
        <v>3856</v>
      </c>
    </row>
    <row r="1960" spans="40:40" ht="15" customHeight="1" x14ac:dyDescent="0.3">
      <c r="AN1960" s="85">
        <v>3857</v>
      </c>
    </row>
    <row r="1961" spans="40:40" ht="15" customHeight="1" x14ac:dyDescent="0.3">
      <c r="AN1961" s="85">
        <v>3858</v>
      </c>
    </row>
    <row r="1962" spans="40:40" ht="15" customHeight="1" x14ac:dyDescent="0.3">
      <c r="AN1962" s="85">
        <v>3859</v>
      </c>
    </row>
    <row r="1963" spans="40:40" ht="15" customHeight="1" x14ac:dyDescent="0.3">
      <c r="AN1963" s="85">
        <v>3860</v>
      </c>
    </row>
    <row r="1964" spans="40:40" ht="15" customHeight="1" x14ac:dyDescent="0.3">
      <c r="AN1964" s="85">
        <v>3861</v>
      </c>
    </row>
    <row r="1965" spans="40:40" ht="15" customHeight="1" x14ac:dyDescent="0.3">
      <c r="AN1965" s="85">
        <v>3862</v>
      </c>
    </row>
    <row r="1966" spans="40:40" ht="15" customHeight="1" x14ac:dyDescent="0.3">
      <c r="AN1966" s="85">
        <v>3863</v>
      </c>
    </row>
    <row r="1967" spans="40:40" ht="15" customHeight="1" x14ac:dyDescent="0.3">
      <c r="AN1967" s="85">
        <v>3864</v>
      </c>
    </row>
    <row r="1968" spans="40:40" ht="15" customHeight="1" x14ac:dyDescent="0.3">
      <c r="AN1968" s="85">
        <v>3865</v>
      </c>
    </row>
    <row r="1969" spans="40:40" ht="15" customHeight="1" x14ac:dyDescent="0.3">
      <c r="AN1969" s="85">
        <v>3866</v>
      </c>
    </row>
    <row r="1970" spans="40:40" ht="15" customHeight="1" x14ac:dyDescent="0.3">
      <c r="AN1970" s="85">
        <v>3867</v>
      </c>
    </row>
    <row r="1971" spans="40:40" ht="15" customHeight="1" x14ac:dyDescent="0.3">
      <c r="AN1971" s="85">
        <v>3868</v>
      </c>
    </row>
    <row r="1972" spans="40:40" ht="15" customHeight="1" x14ac:dyDescent="0.3">
      <c r="AN1972" s="85">
        <v>3869</v>
      </c>
    </row>
    <row r="1973" spans="40:40" ht="15" customHeight="1" x14ac:dyDescent="0.3">
      <c r="AN1973" s="85">
        <v>3870</v>
      </c>
    </row>
    <row r="1974" spans="40:40" ht="15" customHeight="1" x14ac:dyDescent="0.3">
      <c r="AN1974" s="85">
        <v>3871</v>
      </c>
    </row>
    <row r="1975" spans="40:40" ht="15" customHeight="1" x14ac:dyDescent="0.3">
      <c r="AN1975" s="85">
        <v>3872</v>
      </c>
    </row>
    <row r="1976" spans="40:40" ht="15" customHeight="1" x14ac:dyDescent="0.3">
      <c r="AN1976" s="85">
        <v>3873</v>
      </c>
    </row>
    <row r="1977" spans="40:40" ht="15" customHeight="1" x14ac:dyDescent="0.3">
      <c r="AN1977" s="85">
        <v>3874</v>
      </c>
    </row>
    <row r="1978" spans="40:40" ht="15" customHeight="1" x14ac:dyDescent="0.3">
      <c r="AN1978" s="85">
        <v>3875</v>
      </c>
    </row>
    <row r="1979" spans="40:40" ht="15" customHeight="1" x14ac:dyDescent="0.3">
      <c r="AN1979" s="85">
        <v>3876</v>
      </c>
    </row>
    <row r="1980" spans="40:40" ht="15" customHeight="1" x14ac:dyDescent="0.3">
      <c r="AN1980" s="85">
        <v>3877</v>
      </c>
    </row>
    <row r="1981" spans="40:40" ht="15" customHeight="1" x14ac:dyDescent="0.3">
      <c r="AN1981" s="85">
        <v>3878</v>
      </c>
    </row>
    <row r="1982" spans="40:40" ht="15" customHeight="1" x14ac:dyDescent="0.3">
      <c r="AN1982" s="85">
        <v>3879</v>
      </c>
    </row>
    <row r="1983" spans="40:40" ht="15" customHeight="1" x14ac:dyDescent="0.3">
      <c r="AN1983" s="85">
        <v>3880</v>
      </c>
    </row>
    <row r="1984" spans="40:40" ht="15" customHeight="1" x14ac:dyDescent="0.3">
      <c r="AN1984" s="85">
        <v>3881</v>
      </c>
    </row>
    <row r="1985" spans="40:40" ht="15" customHeight="1" x14ac:dyDescent="0.3">
      <c r="AN1985" s="85">
        <v>3882</v>
      </c>
    </row>
    <row r="1986" spans="40:40" ht="15" customHeight="1" x14ac:dyDescent="0.3">
      <c r="AN1986" s="85">
        <v>3883</v>
      </c>
    </row>
    <row r="1987" spans="40:40" ht="15" customHeight="1" x14ac:dyDescent="0.3">
      <c r="AN1987" s="85">
        <v>3884</v>
      </c>
    </row>
    <row r="1988" spans="40:40" ht="15" customHeight="1" x14ac:dyDescent="0.3">
      <c r="AN1988" s="85">
        <v>3885</v>
      </c>
    </row>
    <row r="1989" spans="40:40" ht="15" customHeight="1" x14ac:dyDescent="0.3">
      <c r="AN1989" s="85">
        <v>3886</v>
      </c>
    </row>
    <row r="1990" spans="40:40" ht="15" customHeight="1" x14ac:dyDescent="0.3">
      <c r="AN1990" s="85">
        <v>3887</v>
      </c>
    </row>
    <row r="1991" spans="40:40" ht="15" customHeight="1" x14ac:dyDescent="0.3">
      <c r="AN1991" s="85">
        <v>3888</v>
      </c>
    </row>
    <row r="1992" spans="40:40" ht="15" customHeight="1" x14ac:dyDescent="0.3">
      <c r="AN1992" s="85">
        <v>3889</v>
      </c>
    </row>
    <row r="1993" spans="40:40" ht="15" customHeight="1" x14ac:dyDescent="0.3">
      <c r="AN1993" s="85">
        <v>3890</v>
      </c>
    </row>
    <row r="1994" spans="40:40" ht="15" customHeight="1" x14ac:dyDescent="0.3">
      <c r="AN1994" s="85">
        <v>3891</v>
      </c>
    </row>
    <row r="1995" spans="40:40" ht="15" customHeight="1" x14ac:dyDescent="0.3">
      <c r="AN1995" s="85">
        <v>3892</v>
      </c>
    </row>
    <row r="1996" spans="40:40" ht="15" customHeight="1" x14ac:dyDescent="0.3">
      <c r="AN1996" s="85">
        <v>3893</v>
      </c>
    </row>
    <row r="1997" spans="40:40" ht="15" customHeight="1" x14ac:dyDescent="0.3">
      <c r="AN1997" s="85">
        <v>3894</v>
      </c>
    </row>
    <row r="1998" spans="40:40" ht="15" customHeight="1" x14ac:dyDescent="0.3">
      <c r="AN1998" s="85">
        <v>3895</v>
      </c>
    </row>
    <row r="1999" spans="40:40" ht="15" customHeight="1" x14ac:dyDescent="0.3">
      <c r="AN1999" s="85">
        <v>3896</v>
      </c>
    </row>
    <row r="2000" spans="40:40" ht="15" customHeight="1" x14ac:dyDescent="0.3">
      <c r="AN2000" s="85">
        <v>3897</v>
      </c>
    </row>
    <row r="2001" spans="40:40" ht="15" customHeight="1" x14ac:dyDescent="0.3">
      <c r="AN2001" s="85">
        <v>3898</v>
      </c>
    </row>
    <row r="2002" spans="40:40" ht="15" customHeight="1" x14ac:dyDescent="0.3">
      <c r="AN2002" s="85">
        <v>3899</v>
      </c>
    </row>
    <row r="2003" spans="40:40" ht="15" customHeight="1" x14ac:dyDescent="0.3">
      <c r="AN2003" s="85">
        <v>3900</v>
      </c>
    </row>
    <row r="2004" spans="40:40" ht="15" customHeight="1" x14ac:dyDescent="0.3">
      <c r="AN2004" s="85">
        <v>3901</v>
      </c>
    </row>
    <row r="2005" spans="40:40" ht="15" customHeight="1" x14ac:dyDescent="0.3">
      <c r="AN2005" s="85">
        <v>3902</v>
      </c>
    </row>
    <row r="2006" spans="40:40" ht="15" customHeight="1" x14ac:dyDescent="0.3">
      <c r="AN2006" s="85">
        <v>3903</v>
      </c>
    </row>
    <row r="2007" spans="40:40" ht="15" customHeight="1" x14ac:dyDescent="0.3">
      <c r="AN2007" s="85">
        <v>3904</v>
      </c>
    </row>
    <row r="2008" spans="40:40" ht="15" customHeight="1" x14ac:dyDescent="0.3">
      <c r="AN2008" s="85">
        <v>3905</v>
      </c>
    </row>
    <row r="2009" spans="40:40" ht="15" customHeight="1" x14ac:dyDescent="0.3">
      <c r="AN2009" s="85">
        <v>3906</v>
      </c>
    </row>
    <row r="2010" spans="40:40" ht="15" customHeight="1" x14ac:dyDescent="0.3">
      <c r="AN2010" s="85">
        <v>3907</v>
      </c>
    </row>
    <row r="2011" spans="40:40" ht="15" customHeight="1" x14ac:dyDescent="0.3">
      <c r="AN2011" s="85">
        <v>3908</v>
      </c>
    </row>
    <row r="2012" spans="40:40" ht="15" customHeight="1" x14ac:dyDescent="0.3">
      <c r="AN2012" s="85">
        <v>3909</v>
      </c>
    </row>
    <row r="2013" spans="40:40" ht="15" customHeight="1" x14ac:dyDescent="0.3">
      <c r="AN2013" s="85">
        <v>3910</v>
      </c>
    </row>
    <row r="2014" spans="40:40" ht="15" customHeight="1" x14ac:dyDescent="0.3">
      <c r="AN2014" s="85">
        <v>3911</v>
      </c>
    </row>
    <row r="2015" spans="40:40" ht="15" customHeight="1" x14ac:dyDescent="0.3">
      <c r="AN2015" s="85">
        <v>3912</v>
      </c>
    </row>
    <row r="2016" spans="40:40" ht="15" customHeight="1" x14ac:dyDescent="0.3">
      <c r="AN2016" s="85">
        <v>3913</v>
      </c>
    </row>
    <row r="2017" spans="40:40" ht="15" customHeight="1" x14ac:dyDescent="0.3">
      <c r="AN2017" s="85">
        <v>3914</v>
      </c>
    </row>
    <row r="2018" spans="40:40" ht="15" customHeight="1" x14ac:dyDescent="0.3">
      <c r="AN2018" s="85">
        <v>3915</v>
      </c>
    </row>
    <row r="2019" spans="40:40" ht="15" customHeight="1" x14ac:dyDescent="0.3">
      <c r="AN2019" s="85">
        <v>3916</v>
      </c>
    </row>
    <row r="2020" spans="40:40" ht="15" customHeight="1" x14ac:dyDescent="0.3">
      <c r="AN2020" s="85">
        <v>3917</v>
      </c>
    </row>
    <row r="2021" spans="40:40" ht="15" customHeight="1" x14ac:dyDescent="0.3">
      <c r="AN2021" s="85">
        <v>3918</v>
      </c>
    </row>
    <row r="2022" spans="40:40" ht="15" customHeight="1" x14ac:dyDescent="0.3">
      <c r="AN2022" s="85">
        <v>3919</v>
      </c>
    </row>
    <row r="2023" spans="40:40" ht="15" customHeight="1" x14ac:dyDescent="0.3">
      <c r="AN2023" s="85">
        <v>3920</v>
      </c>
    </row>
    <row r="2024" spans="40:40" ht="15" customHeight="1" x14ac:dyDescent="0.3">
      <c r="AN2024" s="85">
        <v>3921</v>
      </c>
    </row>
    <row r="2025" spans="40:40" ht="15" customHeight="1" x14ac:dyDescent="0.3">
      <c r="AN2025" s="85">
        <v>3922</v>
      </c>
    </row>
    <row r="2026" spans="40:40" ht="15" customHeight="1" x14ac:dyDescent="0.3">
      <c r="AN2026" s="85">
        <v>3923</v>
      </c>
    </row>
    <row r="2027" spans="40:40" ht="15" customHeight="1" x14ac:dyDescent="0.3">
      <c r="AN2027" s="85">
        <v>3924</v>
      </c>
    </row>
    <row r="2028" spans="40:40" ht="15" customHeight="1" x14ac:dyDescent="0.3">
      <c r="AN2028" s="85">
        <v>3925</v>
      </c>
    </row>
    <row r="2029" spans="40:40" ht="15" customHeight="1" x14ac:dyDescent="0.3">
      <c r="AN2029" s="85">
        <v>3926</v>
      </c>
    </row>
    <row r="2030" spans="40:40" ht="15" customHeight="1" x14ac:dyDescent="0.3">
      <c r="AN2030" s="85">
        <v>3927</v>
      </c>
    </row>
    <row r="2031" spans="40:40" ht="15" customHeight="1" x14ac:dyDescent="0.3">
      <c r="AN2031" s="85">
        <v>3928</v>
      </c>
    </row>
    <row r="2032" spans="40:40" ht="15" customHeight="1" x14ac:dyDescent="0.3">
      <c r="AN2032" s="85">
        <v>3929</v>
      </c>
    </row>
    <row r="2033" spans="40:40" ht="15" customHeight="1" x14ac:dyDescent="0.3">
      <c r="AN2033" s="85">
        <v>3930</v>
      </c>
    </row>
    <row r="2034" spans="40:40" ht="15" customHeight="1" x14ac:dyDescent="0.3">
      <c r="AN2034" s="85">
        <v>3931</v>
      </c>
    </row>
    <row r="2035" spans="40:40" ht="15" customHeight="1" x14ac:dyDescent="0.3">
      <c r="AN2035" s="85">
        <v>3932</v>
      </c>
    </row>
    <row r="2036" spans="40:40" ht="15" customHeight="1" x14ac:dyDescent="0.3">
      <c r="AN2036" s="85">
        <v>3933</v>
      </c>
    </row>
    <row r="2037" spans="40:40" ht="15" customHeight="1" x14ac:dyDescent="0.3">
      <c r="AN2037" s="85">
        <v>3934</v>
      </c>
    </row>
    <row r="2038" spans="40:40" ht="15" customHeight="1" x14ac:dyDescent="0.3">
      <c r="AN2038" s="85">
        <v>3935</v>
      </c>
    </row>
    <row r="2039" spans="40:40" ht="15" customHeight="1" x14ac:dyDescent="0.3">
      <c r="AN2039" s="85">
        <v>3936</v>
      </c>
    </row>
    <row r="2040" spans="40:40" ht="15" customHeight="1" x14ac:dyDescent="0.3">
      <c r="AN2040" s="85">
        <v>3937</v>
      </c>
    </row>
    <row r="2041" spans="40:40" ht="15" customHeight="1" x14ac:dyDescent="0.3">
      <c r="AN2041" s="85">
        <v>3938</v>
      </c>
    </row>
    <row r="2042" spans="40:40" ht="15" customHeight="1" x14ac:dyDescent="0.3">
      <c r="AN2042" s="85">
        <v>3939</v>
      </c>
    </row>
    <row r="2043" spans="40:40" ht="15" customHeight="1" x14ac:dyDescent="0.3">
      <c r="AN2043" s="85">
        <v>3940</v>
      </c>
    </row>
    <row r="2044" spans="40:40" ht="15" customHeight="1" x14ac:dyDescent="0.3">
      <c r="AN2044" s="85">
        <v>3941</v>
      </c>
    </row>
    <row r="2045" spans="40:40" ht="15" customHeight="1" x14ac:dyDescent="0.3">
      <c r="AN2045" s="85">
        <v>3942</v>
      </c>
    </row>
    <row r="2046" spans="40:40" ht="15" customHeight="1" x14ac:dyDescent="0.3">
      <c r="AN2046" s="85">
        <v>3943</v>
      </c>
    </row>
    <row r="2047" spans="40:40" ht="15" customHeight="1" x14ac:dyDescent="0.3">
      <c r="AN2047" s="85">
        <v>3944</v>
      </c>
    </row>
    <row r="2048" spans="40:40" ht="15" customHeight="1" x14ac:dyDescent="0.3">
      <c r="AN2048" s="85">
        <v>3945</v>
      </c>
    </row>
    <row r="2049" spans="40:40" ht="15" customHeight="1" x14ac:dyDescent="0.3">
      <c r="AN2049" s="85">
        <v>3946</v>
      </c>
    </row>
    <row r="2050" spans="40:40" ht="15" customHeight="1" x14ac:dyDescent="0.3">
      <c r="AN2050" s="85">
        <v>3947</v>
      </c>
    </row>
    <row r="2051" spans="40:40" ht="15" customHeight="1" x14ac:dyDescent="0.3">
      <c r="AN2051" s="85">
        <v>3948</v>
      </c>
    </row>
    <row r="2052" spans="40:40" ht="15" customHeight="1" x14ac:dyDescent="0.3">
      <c r="AN2052" s="85">
        <v>3949</v>
      </c>
    </row>
    <row r="2053" spans="40:40" ht="15" customHeight="1" x14ac:dyDescent="0.3">
      <c r="AN2053" s="85">
        <v>3950</v>
      </c>
    </row>
    <row r="2054" spans="40:40" ht="15" customHeight="1" x14ac:dyDescent="0.3">
      <c r="AN2054" s="85">
        <v>3951</v>
      </c>
    </row>
    <row r="2055" spans="40:40" ht="15" customHeight="1" x14ac:dyDescent="0.3">
      <c r="AN2055" s="85">
        <v>3952</v>
      </c>
    </row>
    <row r="2056" spans="40:40" ht="15" customHeight="1" x14ac:dyDescent="0.3">
      <c r="AN2056" s="85">
        <v>3953</v>
      </c>
    </row>
    <row r="2057" spans="40:40" ht="15" customHeight="1" x14ac:dyDescent="0.3">
      <c r="AN2057" s="85">
        <v>3954</v>
      </c>
    </row>
    <row r="2058" spans="40:40" ht="15" customHeight="1" x14ac:dyDescent="0.3">
      <c r="AN2058" s="85">
        <v>3955</v>
      </c>
    </row>
    <row r="2059" spans="40:40" ht="15" customHeight="1" x14ac:dyDescent="0.3">
      <c r="AN2059" s="85">
        <v>3956</v>
      </c>
    </row>
    <row r="2060" spans="40:40" ht="15" customHeight="1" x14ac:dyDescent="0.3">
      <c r="AN2060" s="85">
        <v>3957</v>
      </c>
    </row>
    <row r="2061" spans="40:40" ht="15" customHeight="1" x14ac:dyDescent="0.3">
      <c r="AN2061" s="85">
        <v>3958</v>
      </c>
    </row>
    <row r="2062" spans="40:40" ht="15" customHeight="1" x14ac:dyDescent="0.3">
      <c r="AN2062" s="85">
        <v>3959</v>
      </c>
    </row>
    <row r="2063" spans="40:40" ht="15" customHeight="1" x14ac:dyDescent="0.3">
      <c r="AN2063" s="85">
        <v>3960</v>
      </c>
    </row>
    <row r="2064" spans="40:40" ht="15" customHeight="1" x14ac:dyDescent="0.3">
      <c r="AN2064" s="85">
        <v>3961</v>
      </c>
    </row>
    <row r="2065" spans="40:40" ht="15" customHeight="1" x14ac:dyDescent="0.3">
      <c r="AN2065" s="85">
        <v>3962</v>
      </c>
    </row>
    <row r="2066" spans="40:40" ht="15" customHeight="1" x14ac:dyDescent="0.3">
      <c r="AN2066" s="85">
        <v>3963</v>
      </c>
    </row>
    <row r="2067" spans="40:40" ht="15" customHeight="1" x14ac:dyDescent="0.3">
      <c r="AN2067" s="85">
        <v>3964</v>
      </c>
    </row>
    <row r="2068" spans="40:40" ht="15" customHeight="1" x14ac:dyDescent="0.3">
      <c r="AN2068" s="85">
        <v>3965</v>
      </c>
    </row>
    <row r="2069" spans="40:40" ht="15" customHeight="1" x14ac:dyDescent="0.3">
      <c r="AN2069" s="85">
        <v>3966</v>
      </c>
    </row>
    <row r="2070" spans="40:40" ht="15" customHeight="1" x14ac:dyDescent="0.3">
      <c r="AN2070" s="85">
        <v>3967</v>
      </c>
    </row>
    <row r="2071" spans="40:40" ht="15" customHeight="1" x14ac:dyDescent="0.3">
      <c r="AN2071" s="85">
        <v>3968</v>
      </c>
    </row>
    <row r="2072" spans="40:40" ht="15" customHeight="1" x14ac:dyDescent="0.3">
      <c r="AN2072" s="85">
        <v>3969</v>
      </c>
    </row>
    <row r="2073" spans="40:40" ht="15" customHeight="1" x14ac:dyDescent="0.3">
      <c r="AN2073" s="85">
        <v>3970</v>
      </c>
    </row>
    <row r="2074" spans="40:40" ht="15" customHeight="1" x14ac:dyDescent="0.3">
      <c r="AN2074" s="85">
        <v>3971</v>
      </c>
    </row>
    <row r="2075" spans="40:40" ht="15" customHeight="1" x14ac:dyDescent="0.3">
      <c r="AN2075" s="85">
        <v>3972</v>
      </c>
    </row>
    <row r="2076" spans="40:40" ht="15" customHeight="1" x14ac:dyDescent="0.3">
      <c r="AN2076" s="85">
        <v>3973</v>
      </c>
    </row>
    <row r="2077" spans="40:40" ht="15" customHeight="1" x14ac:dyDescent="0.3">
      <c r="AN2077" s="85">
        <v>3974</v>
      </c>
    </row>
    <row r="2078" spans="40:40" ht="15" customHeight="1" x14ac:dyDescent="0.3">
      <c r="AN2078" s="85">
        <v>3975</v>
      </c>
    </row>
    <row r="2079" spans="40:40" ht="15" customHeight="1" x14ac:dyDescent="0.3">
      <c r="AN2079" s="85">
        <v>3976</v>
      </c>
    </row>
    <row r="2080" spans="40:40" ht="15" customHeight="1" x14ac:dyDescent="0.3">
      <c r="AN2080" s="85">
        <v>3977</v>
      </c>
    </row>
    <row r="2081" spans="40:40" ht="15" customHeight="1" x14ac:dyDescent="0.3">
      <c r="AN2081" s="85">
        <v>3978</v>
      </c>
    </row>
    <row r="2082" spans="40:40" ht="15" customHeight="1" x14ac:dyDescent="0.3">
      <c r="AN2082" s="85">
        <v>3979</v>
      </c>
    </row>
    <row r="2083" spans="40:40" ht="15" customHeight="1" x14ac:dyDescent="0.3">
      <c r="AN2083" s="85">
        <v>3980</v>
      </c>
    </row>
    <row r="2084" spans="40:40" ht="15" customHeight="1" x14ac:dyDescent="0.3">
      <c r="AN2084" s="85">
        <v>3981</v>
      </c>
    </row>
    <row r="2085" spans="40:40" ht="15" customHeight="1" x14ac:dyDescent="0.3">
      <c r="AN2085" s="85">
        <v>3982</v>
      </c>
    </row>
    <row r="2086" spans="40:40" ht="15" customHeight="1" x14ac:dyDescent="0.3">
      <c r="AN2086" s="85">
        <v>3983</v>
      </c>
    </row>
    <row r="2087" spans="40:40" ht="15" customHeight="1" x14ac:dyDescent="0.3">
      <c r="AN2087" s="85">
        <v>3984</v>
      </c>
    </row>
    <row r="2088" spans="40:40" ht="15" customHeight="1" x14ac:dyDescent="0.3">
      <c r="AN2088" s="85">
        <v>3985</v>
      </c>
    </row>
    <row r="2089" spans="40:40" ht="15" customHeight="1" x14ac:dyDescent="0.3">
      <c r="AN2089" s="85">
        <v>3986</v>
      </c>
    </row>
    <row r="2090" spans="40:40" ht="15" customHeight="1" x14ac:dyDescent="0.3">
      <c r="AN2090" s="85">
        <v>3987</v>
      </c>
    </row>
    <row r="2091" spans="40:40" ht="15" customHeight="1" x14ac:dyDescent="0.3">
      <c r="AN2091" s="85">
        <v>3988</v>
      </c>
    </row>
    <row r="2092" spans="40:40" ht="15" customHeight="1" x14ac:dyDescent="0.3">
      <c r="AN2092" s="85">
        <v>3989</v>
      </c>
    </row>
    <row r="2093" spans="40:40" ht="15" customHeight="1" x14ac:dyDescent="0.3">
      <c r="AN2093" s="85">
        <v>3990</v>
      </c>
    </row>
    <row r="2094" spans="40:40" ht="15" customHeight="1" x14ac:dyDescent="0.3">
      <c r="AN2094" s="85">
        <v>3991</v>
      </c>
    </row>
    <row r="2095" spans="40:40" ht="15" customHeight="1" x14ac:dyDescent="0.3">
      <c r="AN2095" s="85">
        <v>3992</v>
      </c>
    </row>
    <row r="2096" spans="40:40" ht="15" customHeight="1" x14ac:dyDescent="0.3">
      <c r="AN2096" s="85">
        <v>3993</v>
      </c>
    </row>
    <row r="2097" spans="40:40" ht="15" customHeight="1" x14ac:dyDescent="0.3">
      <c r="AN2097" s="85">
        <v>3994</v>
      </c>
    </row>
    <row r="2098" spans="40:40" ht="15" customHeight="1" x14ac:dyDescent="0.3">
      <c r="AN2098" s="85">
        <v>3995</v>
      </c>
    </row>
    <row r="2099" spans="40:40" ht="15" customHeight="1" x14ac:dyDescent="0.3">
      <c r="AN2099" s="85">
        <v>3996</v>
      </c>
    </row>
    <row r="2100" spans="40:40" ht="15" customHeight="1" x14ac:dyDescent="0.3">
      <c r="AN2100" s="85">
        <v>3997</v>
      </c>
    </row>
    <row r="2101" spans="40:40" ht="15" customHeight="1" x14ac:dyDescent="0.3">
      <c r="AN2101" s="85">
        <v>3998</v>
      </c>
    </row>
    <row r="2102" spans="40:40" ht="15" customHeight="1" x14ac:dyDescent="0.3">
      <c r="AN2102" s="85">
        <v>3999</v>
      </c>
    </row>
    <row r="2103" spans="40:40" ht="15" customHeight="1" x14ac:dyDescent="0.3">
      <c r="AN2103" s="85">
        <v>4000</v>
      </c>
    </row>
    <row r="2104" spans="40:40" ht="15" customHeight="1" x14ac:dyDescent="0.3">
      <c r="AN2104" s="85">
        <v>4001</v>
      </c>
    </row>
    <row r="2105" spans="40:40" ht="15" customHeight="1" x14ac:dyDescent="0.3">
      <c r="AN2105" s="85">
        <v>4002</v>
      </c>
    </row>
    <row r="2106" spans="40:40" ht="15" customHeight="1" x14ac:dyDescent="0.3">
      <c r="AN2106" s="85">
        <v>4003</v>
      </c>
    </row>
    <row r="2107" spans="40:40" ht="15" customHeight="1" x14ac:dyDescent="0.3">
      <c r="AN2107" s="85">
        <v>4004</v>
      </c>
    </row>
    <row r="2108" spans="40:40" ht="15" customHeight="1" x14ac:dyDescent="0.3">
      <c r="AN2108" s="85">
        <v>4005</v>
      </c>
    </row>
    <row r="2109" spans="40:40" ht="15" customHeight="1" x14ac:dyDescent="0.3">
      <c r="AN2109" s="85">
        <v>4006</v>
      </c>
    </row>
    <row r="2110" spans="40:40" ht="15" customHeight="1" x14ac:dyDescent="0.3">
      <c r="AN2110" s="85">
        <v>4007</v>
      </c>
    </row>
    <row r="2111" spans="40:40" ht="15" customHeight="1" x14ac:dyDescent="0.3">
      <c r="AN2111" s="85">
        <v>4008</v>
      </c>
    </row>
    <row r="2112" spans="40:40" ht="15" customHeight="1" x14ac:dyDescent="0.3">
      <c r="AN2112" s="85">
        <v>4009</v>
      </c>
    </row>
    <row r="2113" spans="40:40" ht="15" customHeight="1" x14ac:dyDescent="0.3">
      <c r="AN2113" s="85">
        <v>4010</v>
      </c>
    </row>
    <row r="2114" spans="40:40" ht="15" customHeight="1" x14ac:dyDescent="0.3">
      <c r="AN2114" s="85">
        <v>4011</v>
      </c>
    </row>
    <row r="2115" spans="40:40" ht="15" customHeight="1" x14ac:dyDescent="0.3">
      <c r="AN2115" s="85">
        <v>4012</v>
      </c>
    </row>
    <row r="2116" spans="40:40" ht="15" customHeight="1" x14ac:dyDescent="0.3">
      <c r="AN2116" s="85">
        <v>4013</v>
      </c>
    </row>
    <row r="2117" spans="40:40" ht="15" customHeight="1" x14ac:dyDescent="0.3">
      <c r="AN2117" s="85">
        <v>4014</v>
      </c>
    </row>
    <row r="2118" spans="40:40" ht="15" customHeight="1" x14ac:dyDescent="0.3">
      <c r="AN2118" s="85">
        <v>4015</v>
      </c>
    </row>
    <row r="2119" spans="40:40" ht="15" customHeight="1" x14ac:dyDescent="0.3">
      <c r="AN2119" s="85">
        <v>4016</v>
      </c>
    </row>
    <row r="2120" spans="40:40" ht="15" customHeight="1" x14ac:dyDescent="0.3">
      <c r="AN2120" s="85">
        <v>4017</v>
      </c>
    </row>
    <row r="2121" spans="40:40" ht="15" customHeight="1" x14ac:dyDescent="0.3">
      <c r="AN2121" s="85">
        <v>4018</v>
      </c>
    </row>
    <row r="2122" spans="40:40" ht="15" customHeight="1" x14ac:dyDescent="0.3">
      <c r="AN2122" s="85">
        <v>4019</v>
      </c>
    </row>
    <row r="2123" spans="40:40" ht="15" customHeight="1" x14ac:dyDescent="0.3">
      <c r="AN2123" s="85">
        <v>4020</v>
      </c>
    </row>
    <row r="2124" spans="40:40" ht="15" customHeight="1" x14ac:dyDescent="0.3">
      <c r="AN2124" s="85">
        <v>4021</v>
      </c>
    </row>
    <row r="2125" spans="40:40" ht="15" customHeight="1" x14ac:dyDescent="0.3">
      <c r="AN2125" s="85">
        <v>4022</v>
      </c>
    </row>
    <row r="2126" spans="40:40" ht="15" customHeight="1" x14ac:dyDescent="0.3">
      <c r="AN2126" s="85">
        <v>4023</v>
      </c>
    </row>
    <row r="2127" spans="40:40" ht="15" customHeight="1" x14ac:dyDescent="0.3">
      <c r="AN2127" s="85">
        <v>4024</v>
      </c>
    </row>
    <row r="2128" spans="40:40" ht="15" customHeight="1" x14ac:dyDescent="0.3">
      <c r="AN2128" s="85">
        <v>4025</v>
      </c>
    </row>
    <row r="2129" spans="40:40" ht="15" customHeight="1" x14ac:dyDescent="0.3">
      <c r="AN2129" s="85">
        <v>4026</v>
      </c>
    </row>
    <row r="2130" spans="40:40" ht="15" customHeight="1" x14ac:dyDescent="0.3">
      <c r="AN2130" s="85">
        <v>4027</v>
      </c>
    </row>
    <row r="2131" spans="40:40" ht="15" customHeight="1" x14ac:dyDescent="0.3">
      <c r="AN2131" s="85">
        <v>4028</v>
      </c>
    </row>
    <row r="2132" spans="40:40" ht="15" customHeight="1" x14ac:dyDescent="0.3">
      <c r="AN2132" s="85">
        <v>4029</v>
      </c>
    </row>
    <row r="2133" spans="40:40" ht="15" customHeight="1" x14ac:dyDescent="0.3">
      <c r="AN2133" s="85">
        <v>4030</v>
      </c>
    </row>
    <row r="2134" spans="40:40" ht="15" customHeight="1" x14ac:dyDescent="0.3">
      <c r="AN2134" s="85">
        <v>4031</v>
      </c>
    </row>
    <row r="2135" spans="40:40" ht="15" customHeight="1" x14ac:dyDescent="0.3">
      <c r="AN2135" s="85">
        <v>4032</v>
      </c>
    </row>
    <row r="2136" spans="40:40" ht="15" customHeight="1" x14ac:dyDescent="0.3">
      <c r="AN2136" s="85">
        <v>4033</v>
      </c>
    </row>
    <row r="2137" spans="40:40" ht="15" customHeight="1" x14ac:dyDescent="0.3">
      <c r="AN2137" s="85">
        <v>4034</v>
      </c>
    </row>
    <row r="2138" spans="40:40" ht="15" customHeight="1" x14ac:dyDescent="0.3">
      <c r="AN2138" s="85">
        <v>4035</v>
      </c>
    </row>
    <row r="2139" spans="40:40" ht="15" customHeight="1" x14ac:dyDescent="0.3">
      <c r="AN2139" s="85">
        <v>4036</v>
      </c>
    </row>
    <row r="2140" spans="40:40" ht="15" customHeight="1" x14ac:dyDescent="0.3">
      <c r="AN2140" s="85">
        <v>4037</v>
      </c>
    </row>
    <row r="2141" spans="40:40" ht="15" customHeight="1" x14ac:dyDescent="0.3">
      <c r="AN2141" s="85">
        <v>4038</v>
      </c>
    </row>
    <row r="2142" spans="40:40" ht="15" customHeight="1" x14ac:dyDescent="0.3">
      <c r="AN2142" s="85">
        <v>4039</v>
      </c>
    </row>
    <row r="2143" spans="40:40" ht="15" customHeight="1" x14ac:dyDescent="0.3">
      <c r="AN2143" s="85">
        <v>4040</v>
      </c>
    </row>
    <row r="2144" spans="40:40" ht="15" customHeight="1" x14ac:dyDescent="0.3">
      <c r="AN2144" s="85">
        <v>4041</v>
      </c>
    </row>
    <row r="2145" spans="40:40" ht="15" customHeight="1" x14ac:dyDescent="0.3">
      <c r="AN2145" s="85">
        <v>4042</v>
      </c>
    </row>
    <row r="2146" spans="40:40" ht="15" customHeight="1" x14ac:dyDescent="0.3">
      <c r="AN2146" s="85">
        <v>4043</v>
      </c>
    </row>
    <row r="2147" spans="40:40" ht="15" customHeight="1" x14ac:dyDescent="0.3">
      <c r="AN2147" s="85">
        <v>4044</v>
      </c>
    </row>
    <row r="2148" spans="40:40" ht="15" customHeight="1" x14ac:dyDescent="0.3">
      <c r="AN2148" s="85">
        <v>4045</v>
      </c>
    </row>
    <row r="2149" spans="40:40" ht="15" customHeight="1" x14ac:dyDescent="0.3">
      <c r="AN2149" s="85">
        <v>4046</v>
      </c>
    </row>
    <row r="2150" spans="40:40" ht="15" customHeight="1" x14ac:dyDescent="0.3">
      <c r="AN2150" s="85">
        <v>4047</v>
      </c>
    </row>
    <row r="2151" spans="40:40" ht="15" customHeight="1" x14ac:dyDescent="0.3">
      <c r="AN2151" s="85">
        <v>4048</v>
      </c>
    </row>
    <row r="2152" spans="40:40" ht="15" customHeight="1" x14ac:dyDescent="0.3">
      <c r="AN2152" s="85">
        <v>4049</v>
      </c>
    </row>
    <row r="2153" spans="40:40" ht="15" customHeight="1" x14ac:dyDescent="0.3">
      <c r="AN2153" s="85">
        <v>4050</v>
      </c>
    </row>
    <row r="2154" spans="40:40" ht="15" customHeight="1" x14ac:dyDescent="0.3">
      <c r="AN2154" s="85">
        <v>4051</v>
      </c>
    </row>
    <row r="2155" spans="40:40" ht="15" customHeight="1" x14ac:dyDescent="0.3">
      <c r="AN2155" s="85">
        <v>4052</v>
      </c>
    </row>
    <row r="2156" spans="40:40" ht="15" customHeight="1" x14ac:dyDescent="0.3">
      <c r="AN2156" s="85">
        <v>4053</v>
      </c>
    </row>
    <row r="2157" spans="40:40" ht="15" customHeight="1" x14ac:dyDescent="0.3">
      <c r="AN2157" s="85">
        <v>4054</v>
      </c>
    </row>
    <row r="2158" spans="40:40" ht="15" customHeight="1" x14ac:dyDescent="0.3">
      <c r="AN2158" s="85">
        <v>4055</v>
      </c>
    </row>
    <row r="2159" spans="40:40" ht="15" customHeight="1" x14ac:dyDescent="0.3">
      <c r="AN2159" s="85">
        <v>4056</v>
      </c>
    </row>
    <row r="2160" spans="40:40" ht="15" customHeight="1" x14ac:dyDescent="0.3">
      <c r="AN2160" s="85">
        <v>4057</v>
      </c>
    </row>
    <row r="2161" spans="40:40" ht="15" customHeight="1" x14ac:dyDescent="0.3">
      <c r="AN2161" s="85">
        <v>4058</v>
      </c>
    </row>
    <row r="2162" spans="40:40" ht="15" customHeight="1" x14ac:dyDescent="0.3">
      <c r="AN2162" s="85">
        <v>4059</v>
      </c>
    </row>
    <row r="2163" spans="40:40" ht="15" customHeight="1" x14ac:dyDescent="0.3">
      <c r="AN2163" s="85">
        <v>4060</v>
      </c>
    </row>
    <row r="2164" spans="40:40" ht="15" customHeight="1" x14ac:dyDescent="0.3">
      <c r="AN2164" s="85">
        <v>4061</v>
      </c>
    </row>
    <row r="2165" spans="40:40" ht="15" customHeight="1" x14ac:dyDescent="0.3">
      <c r="AN2165" s="85">
        <v>4062</v>
      </c>
    </row>
    <row r="2166" spans="40:40" ht="15" customHeight="1" x14ac:dyDescent="0.3">
      <c r="AN2166" s="85">
        <v>4063</v>
      </c>
    </row>
    <row r="2167" spans="40:40" ht="15" customHeight="1" x14ac:dyDescent="0.3">
      <c r="AN2167" s="85">
        <v>4064</v>
      </c>
    </row>
    <row r="2168" spans="40:40" ht="15" customHeight="1" x14ac:dyDescent="0.3">
      <c r="AN2168" s="85">
        <v>4065</v>
      </c>
    </row>
    <row r="2169" spans="40:40" ht="15" customHeight="1" x14ac:dyDescent="0.3">
      <c r="AN2169" s="85">
        <v>4066</v>
      </c>
    </row>
    <row r="2170" spans="40:40" ht="15" customHeight="1" x14ac:dyDescent="0.3">
      <c r="AN2170" s="85">
        <v>4067</v>
      </c>
    </row>
    <row r="2171" spans="40:40" ht="15" customHeight="1" x14ac:dyDescent="0.3">
      <c r="AN2171" s="85">
        <v>4068</v>
      </c>
    </row>
    <row r="2172" spans="40:40" ht="15" customHeight="1" x14ac:dyDescent="0.3">
      <c r="AN2172" s="85">
        <v>4069</v>
      </c>
    </row>
    <row r="2173" spans="40:40" ht="15" customHeight="1" x14ac:dyDescent="0.3">
      <c r="AN2173" s="85">
        <v>4070</v>
      </c>
    </row>
    <row r="2174" spans="40:40" ht="15" customHeight="1" x14ac:dyDescent="0.3">
      <c r="AN2174" s="85">
        <v>4071</v>
      </c>
    </row>
    <row r="2175" spans="40:40" ht="15" customHeight="1" x14ac:dyDescent="0.3">
      <c r="AN2175" s="85">
        <v>4072</v>
      </c>
    </row>
    <row r="2176" spans="40:40" ht="15" customHeight="1" x14ac:dyDescent="0.3">
      <c r="AN2176" s="85">
        <v>4073</v>
      </c>
    </row>
    <row r="2177" spans="40:40" ht="15" customHeight="1" x14ac:dyDescent="0.3">
      <c r="AN2177" s="85">
        <v>4074</v>
      </c>
    </row>
    <row r="2178" spans="40:40" ht="15" customHeight="1" x14ac:dyDescent="0.3">
      <c r="AN2178" s="85">
        <v>4075</v>
      </c>
    </row>
    <row r="2179" spans="40:40" ht="15" customHeight="1" x14ac:dyDescent="0.3">
      <c r="AN2179" s="85">
        <v>4076</v>
      </c>
    </row>
    <row r="2180" spans="40:40" ht="15" customHeight="1" x14ac:dyDescent="0.3">
      <c r="AN2180" s="85">
        <v>4077</v>
      </c>
    </row>
    <row r="2181" spans="40:40" ht="15" customHeight="1" x14ac:dyDescent="0.3">
      <c r="AN2181" s="85">
        <v>4078</v>
      </c>
    </row>
    <row r="2182" spans="40:40" ht="15" customHeight="1" x14ac:dyDescent="0.3">
      <c r="AN2182" s="85">
        <v>4079</v>
      </c>
    </row>
    <row r="2183" spans="40:40" ht="15" customHeight="1" x14ac:dyDescent="0.3">
      <c r="AN2183" s="85">
        <v>4080</v>
      </c>
    </row>
    <row r="2184" spans="40:40" ht="15" customHeight="1" x14ac:dyDescent="0.3">
      <c r="AN2184" s="85">
        <v>4081</v>
      </c>
    </row>
    <row r="2185" spans="40:40" ht="15" customHeight="1" x14ac:dyDescent="0.3">
      <c r="AN2185" s="85">
        <v>4082</v>
      </c>
    </row>
    <row r="2186" spans="40:40" ht="15" customHeight="1" x14ac:dyDescent="0.3">
      <c r="AN2186" s="85">
        <v>4083</v>
      </c>
    </row>
    <row r="2187" spans="40:40" ht="15" customHeight="1" x14ac:dyDescent="0.3">
      <c r="AN2187" s="85">
        <v>4084</v>
      </c>
    </row>
    <row r="2188" spans="40:40" ht="15" customHeight="1" x14ac:dyDescent="0.3">
      <c r="AN2188" s="85">
        <v>4085</v>
      </c>
    </row>
    <row r="2189" spans="40:40" ht="15" customHeight="1" x14ac:dyDescent="0.3">
      <c r="AN2189" s="85">
        <v>4086</v>
      </c>
    </row>
    <row r="2190" spans="40:40" ht="15" customHeight="1" x14ac:dyDescent="0.3">
      <c r="AN2190" s="85">
        <v>4087</v>
      </c>
    </row>
    <row r="2191" spans="40:40" ht="15" customHeight="1" x14ac:dyDescent="0.3">
      <c r="AN2191" s="85">
        <v>4088</v>
      </c>
    </row>
    <row r="2192" spans="40:40" ht="15" customHeight="1" x14ac:dyDescent="0.3">
      <c r="AN2192" s="85">
        <v>4089</v>
      </c>
    </row>
    <row r="2193" spans="40:40" ht="15" customHeight="1" x14ac:dyDescent="0.3">
      <c r="AN2193" s="85">
        <v>4090</v>
      </c>
    </row>
    <row r="2194" spans="40:40" ht="15" customHeight="1" x14ac:dyDescent="0.3">
      <c r="AN2194" s="85">
        <v>4091</v>
      </c>
    </row>
    <row r="2195" spans="40:40" ht="15" customHeight="1" x14ac:dyDescent="0.3">
      <c r="AN2195" s="85">
        <v>4092</v>
      </c>
    </row>
    <row r="2196" spans="40:40" ht="15" customHeight="1" x14ac:dyDescent="0.3">
      <c r="AN2196" s="85">
        <v>4093</v>
      </c>
    </row>
    <row r="2197" spans="40:40" ht="15" customHeight="1" x14ac:dyDescent="0.3">
      <c r="AN2197" s="85">
        <v>4094</v>
      </c>
    </row>
    <row r="2198" spans="40:40" ht="15" customHeight="1" x14ac:dyDescent="0.3">
      <c r="AN2198" s="85">
        <v>4095</v>
      </c>
    </row>
    <row r="2199" spans="40:40" ht="15" customHeight="1" x14ac:dyDescent="0.3">
      <c r="AN2199" s="85">
        <v>4096</v>
      </c>
    </row>
    <row r="2200" spans="40:40" ht="15" customHeight="1" x14ac:dyDescent="0.3">
      <c r="AN2200" s="85">
        <v>4097</v>
      </c>
    </row>
    <row r="2201" spans="40:40" ht="15" customHeight="1" x14ac:dyDescent="0.3">
      <c r="AN2201" s="85">
        <v>4098</v>
      </c>
    </row>
    <row r="2202" spans="40:40" ht="15" customHeight="1" x14ac:dyDescent="0.3">
      <c r="AN2202" s="85">
        <v>4099</v>
      </c>
    </row>
    <row r="2203" spans="40:40" ht="15" customHeight="1" x14ac:dyDescent="0.3">
      <c r="AN2203" s="85">
        <v>4100</v>
      </c>
    </row>
    <row r="2204" spans="40:40" ht="15" customHeight="1" x14ac:dyDescent="0.3">
      <c r="AN2204" s="85">
        <v>4101</v>
      </c>
    </row>
    <row r="2205" spans="40:40" ht="15" customHeight="1" x14ac:dyDescent="0.3">
      <c r="AN2205" s="85">
        <v>4102</v>
      </c>
    </row>
    <row r="2206" spans="40:40" ht="15" customHeight="1" x14ac:dyDescent="0.3">
      <c r="AN2206" s="85">
        <v>4103</v>
      </c>
    </row>
    <row r="2207" spans="40:40" ht="15" customHeight="1" x14ac:dyDescent="0.3">
      <c r="AN2207" s="85">
        <v>4104</v>
      </c>
    </row>
    <row r="2208" spans="40:40" ht="15" customHeight="1" x14ac:dyDescent="0.3">
      <c r="AN2208" s="85">
        <v>4105</v>
      </c>
    </row>
    <row r="2209" spans="40:40" ht="15" customHeight="1" x14ac:dyDescent="0.3">
      <c r="AN2209" s="85">
        <v>4106</v>
      </c>
    </row>
    <row r="2210" spans="40:40" ht="15" customHeight="1" x14ac:dyDescent="0.3">
      <c r="AN2210" s="85">
        <v>4107</v>
      </c>
    </row>
    <row r="2211" spans="40:40" ht="15" customHeight="1" x14ac:dyDescent="0.3">
      <c r="AN2211" s="85">
        <v>4108</v>
      </c>
    </row>
    <row r="2212" spans="40:40" ht="15" customHeight="1" x14ac:dyDescent="0.3">
      <c r="AN2212" s="85">
        <v>4109</v>
      </c>
    </row>
    <row r="2213" spans="40:40" ht="15" customHeight="1" x14ac:dyDescent="0.3">
      <c r="AN2213" s="85">
        <v>4110</v>
      </c>
    </row>
    <row r="2214" spans="40:40" ht="15" customHeight="1" x14ac:dyDescent="0.3">
      <c r="AN2214" s="85">
        <v>4111</v>
      </c>
    </row>
    <row r="2215" spans="40:40" ht="15" customHeight="1" x14ac:dyDescent="0.3">
      <c r="AN2215" s="85">
        <v>4112</v>
      </c>
    </row>
    <row r="2216" spans="40:40" ht="15" customHeight="1" x14ac:dyDescent="0.3">
      <c r="AN2216" s="85">
        <v>4113</v>
      </c>
    </row>
    <row r="2217" spans="40:40" ht="15" customHeight="1" x14ac:dyDescent="0.3">
      <c r="AN2217" s="85">
        <v>4114</v>
      </c>
    </row>
    <row r="2218" spans="40:40" ht="15" customHeight="1" x14ac:dyDescent="0.3">
      <c r="AN2218" s="85">
        <v>4115</v>
      </c>
    </row>
    <row r="2219" spans="40:40" ht="15" customHeight="1" x14ac:dyDescent="0.3">
      <c r="AN2219" s="85">
        <v>4116</v>
      </c>
    </row>
    <row r="2220" spans="40:40" ht="15" customHeight="1" x14ac:dyDescent="0.3">
      <c r="AN2220" s="85">
        <v>4117</v>
      </c>
    </row>
    <row r="2221" spans="40:40" ht="15" customHeight="1" x14ac:dyDescent="0.3">
      <c r="AN2221" s="85">
        <v>4118</v>
      </c>
    </row>
    <row r="2222" spans="40:40" ht="15" customHeight="1" x14ac:dyDescent="0.3">
      <c r="AN2222" s="85">
        <v>4119</v>
      </c>
    </row>
    <row r="2223" spans="40:40" ht="15" customHeight="1" x14ac:dyDescent="0.3">
      <c r="AN2223" s="85">
        <v>4120</v>
      </c>
    </row>
    <row r="2224" spans="40:40" ht="15" customHeight="1" x14ac:dyDescent="0.3">
      <c r="AN2224" s="85">
        <v>4121</v>
      </c>
    </row>
    <row r="2225" spans="40:40" ht="15" customHeight="1" x14ac:dyDescent="0.3">
      <c r="AN2225" s="85">
        <v>4122</v>
      </c>
    </row>
    <row r="2226" spans="40:40" ht="15" customHeight="1" x14ac:dyDescent="0.3">
      <c r="AN2226" s="85">
        <v>4123</v>
      </c>
    </row>
    <row r="2227" spans="40:40" ht="15" customHeight="1" x14ac:dyDescent="0.3">
      <c r="AN2227" s="85">
        <v>4124</v>
      </c>
    </row>
    <row r="2228" spans="40:40" ht="15" customHeight="1" x14ac:dyDescent="0.3">
      <c r="AN2228" s="85">
        <v>4125</v>
      </c>
    </row>
    <row r="2229" spans="40:40" ht="15" customHeight="1" x14ac:dyDescent="0.3">
      <c r="AN2229" s="85">
        <v>4126</v>
      </c>
    </row>
    <row r="2230" spans="40:40" ht="15" customHeight="1" x14ac:dyDescent="0.3">
      <c r="AN2230" s="85">
        <v>4127</v>
      </c>
    </row>
    <row r="2231" spans="40:40" ht="15" customHeight="1" x14ac:dyDescent="0.3">
      <c r="AN2231" s="85">
        <v>4128</v>
      </c>
    </row>
    <row r="2232" spans="40:40" ht="15" customHeight="1" x14ac:dyDescent="0.3">
      <c r="AN2232" s="85">
        <v>4129</v>
      </c>
    </row>
    <row r="2233" spans="40:40" ht="15" customHeight="1" x14ac:dyDescent="0.3">
      <c r="AN2233" s="85">
        <v>4130</v>
      </c>
    </row>
    <row r="2234" spans="40:40" ht="15" customHeight="1" x14ac:dyDescent="0.3">
      <c r="AN2234" s="85">
        <v>4131</v>
      </c>
    </row>
    <row r="2235" spans="40:40" ht="15" customHeight="1" x14ac:dyDescent="0.3">
      <c r="AN2235" s="85">
        <v>4132</v>
      </c>
    </row>
    <row r="2236" spans="40:40" ht="15" customHeight="1" x14ac:dyDescent="0.3">
      <c r="AN2236" s="85">
        <v>4133</v>
      </c>
    </row>
    <row r="2237" spans="40:40" ht="15" customHeight="1" x14ac:dyDescent="0.3">
      <c r="AN2237" s="85">
        <v>4134</v>
      </c>
    </row>
    <row r="2238" spans="40:40" ht="15" customHeight="1" x14ac:dyDescent="0.3">
      <c r="AN2238" s="85">
        <v>4135</v>
      </c>
    </row>
    <row r="2239" spans="40:40" ht="15" customHeight="1" x14ac:dyDescent="0.3">
      <c r="AN2239" s="85">
        <v>4136</v>
      </c>
    </row>
    <row r="2240" spans="40:40" ht="15" customHeight="1" x14ac:dyDescent="0.3">
      <c r="AN2240" s="85">
        <v>4137</v>
      </c>
    </row>
    <row r="2241" spans="40:40" ht="15" customHeight="1" x14ac:dyDescent="0.3">
      <c r="AN2241" s="85">
        <v>4138</v>
      </c>
    </row>
    <row r="2242" spans="40:40" ht="15" customHeight="1" x14ac:dyDescent="0.3">
      <c r="AN2242" s="85">
        <v>4139</v>
      </c>
    </row>
    <row r="2243" spans="40:40" ht="15" customHeight="1" x14ac:dyDescent="0.3">
      <c r="AN2243" s="85">
        <v>4140</v>
      </c>
    </row>
    <row r="2244" spans="40:40" ht="15" customHeight="1" x14ac:dyDescent="0.3">
      <c r="AN2244" s="85">
        <v>4141</v>
      </c>
    </row>
    <row r="2245" spans="40:40" ht="15" customHeight="1" x14ac:dyDescent="0.3">
      <c r="AN2245" s="85">
        <v>4142</v>
      </c>
    </row>
    <row r="2246" spans="40:40" ht="15" customHeight="1" x14ac:dyDescent="0.3">
      <c r="AN2246" s="85">
        <v>4143</v>
      </c>
    </row>
    <row r="2247" spans="40:40" ht="15" customHeight="1" x14ac:dyDescent="0.3">
      <c r="AN2247" s="85">
        <v>4144</v>
      </c>
    </row>
    <row r="2248" spans="40:40" ht="15" customHeight="1" x14ac:dyDescent="0.3">
      <c r="AN2248" s="85">
        <v>4145</v>
      </c>
    </row>
    <row r="2249" spans="40:40" ht="15" customHeight="1" x14ac:dyDescent="0.3">
      <c r="AN2249" s="85">
        <v>4146</v>
      </c>
    </row>
    <row r="2250" spans="40:40" ht="15" customHeight="1" x14ac:dyDescent="0.3">
      <c r="AN2250" s="85">
        <v>4147</v>
      </c>
    </row>
    <row r="2251" spans="40:40" ht="15" customHeight="1" x14ac:dyDescent="0.3">
      <c r="AN2251" s="85">
        <v>4148</v>
      </c>
    </row>
    <row r="2252" spans="40:40" ht="15" customHeight="1" x14ac:dyDescent="0.3">
      <c r="AN2252" s="85">
        <v>4149</v>
      </c>
    </row>
    <row r="2253" spans="40:40" ht="15" customHeight="1" x14ac:dyDescent="0.3">
      <c r="AN2253" s="85">
        <v>4150</v>
      </c>
    </row>
    <row r="2254" spans="40:40" ht="15" customHeight="1" x14ac:dyDescent="0.3">
      <c r="AN2254" s="85">
        <v>4151</v>
      </c>
    </row>
    <row r="2255" spans="40:40" ht="15" customHeight="1" x14ac:dyDescent="0.3">
      <c r="AN2255" s="85">
        <v>4152</v>
      </c>
    </row>
    <row r="2256" spans="40:40" ht="15" customHeight="1" x14ac:dyDescent="0.3">
      <c r="AN2256" s="85">
        <v>4153</v>
      </c>
    </row>
    <row r="2257" spans="40:40" ht="15" customHeight="1" x14ac:dyDescent="0.3">
      <c r="AN2257" s="85">
        <v>4154</v>
      </c>
    </row>
    <row r="2258" spans="40:40" ht="15" customHeight="1" x14ac:dyDescent="0.3">
      <c r="AN2258" s="85">
        <v>4155</v>
      </c>
    </row>
    <row r="2259" spans="40:40" ht="15" customHeight="1" x14ac:dyDescent="0.3">
      <c r="AN2259" s="85">
        <v>4156</v>
      </c>
    </row>
    <row r="2260" spans="40:40" ht="15" customHeight="1" x14ac:dyDescent="0.3">
      <c r="AN2260" s="85">
        <v>4157</v>
      </c>
    </row>
    <row r="2261" spans="40:40" ht="15" customHeight="1" x14ac:dyDescent="0.3">
      <c r="AN2261" s="85">
        <v>4158</v>
      </c>
    </row>
    <row r="2262" spans="40:40" ht="15" customHeight="1" x14ac:dyDescent="0.3">
      <c r="AN2262" s="85">
        <v>4159</v>
      </c>
    </row>
    <row r="2263" spans="40:40" ht="15" customHeight="1" x14ac:dyDescent="0.3">
      <c r="AN2263" s="85">
        <v>4160</v>
      </c>
    </row>
    <row r="2264" spans="40:40" ht="15" customHeight="1" x14ac:dyDescent="0.3">
      <c r="AN2264" s="85">
        <v>4161</v>
      </c>
    </row>
    <row r="2265" spans="40:40" ht="15" customHeight="1" x14ac:dyDescent="0.3">
      <c r="AN2265" s="85">
        <v>4162</v>
      </c>
    </row>
    <row r="2266" spans="40:40" ht="15" customHeight="1" x14ac:dyDescent="0.3">
      <c r="AN2266" s="85">
        <v>4163</v>
      </c>
    </row>
    <row r="2267" spans="40:40" ht="15" customHeight="1" x14ac:dyDescent="0.3">
      <c r="AN2267" s="85">
        <v>4164</v>
      </c>
    </row>
    <row r="2268" spans="40:40" ht="15" customHeight="1" x14ac:dyDescent="0.3">
      <c r="AN2268" s="85">
        <v>4165</v>
      </c>
    </row>
    <row r="2269" spans="40:40" ht="15" customHeight="1" x14ac:dyDescent="0.3">
      <c r="AN2269" s="85">
        <v>4166</v>
      </c>
    </row>
    <row r="2270" spans="40:40" ht="15" customHeight="1" x14ac:dyDescent="0.3">
      <c r="AN2270" s="85">
        <v>4167</v>
      </c>
    </row>
    <row r="2271" spans="40:40" ht="15" customHeight="1" x14ac:dyDescent="0.3">
      <c r="AN2271" s="85">
        <v>4168</v>
      </c>
    </row>
    <row r="2272" spans="40:40" ht="15" customHeight="1" x14ac:dyDescent="0.3">
      <c r="AN2272" s="85">
        <v>4169</v>
      </c>
    </row>
    <row r="2273" spans="40:40" ht="15" customHeight="1" x14ac:dyDescent="0.3">
      <c r="AN2273" s="85">
        <v>4170</v>
      </c>
    </row>
    <row r="2274" spans="40:40" ht="15" customHeight="1" x14ac:dyDescent="0.3">
      <c r="AN2274" s="85">
        <v>4171</v>
      </c>
    </row>
    <row r="2275" spans="40:40" ht="15" customHeight="1" x14ac:dyDescent="0.3">
      <c r="AN2275" s="85">
        <v>4172</v>
      </c>
    </row>
    <row r="2276" spans="40:40" ht="15" customHeight="1" x14ac:dyDescent="0.3">
      <c r="AN2276" s="85">
        <v>4173</v>
      </c>
    </row>
    <row r="2277" spans="40:40" ht="15" customHeight="1" x14ac:dyDescent="0.3">
      <c r="AN2277" s="85">
        <v>4174</v>
      </c>
    </row>
    <row r="2278" spans="40:40" ht="15" customHeight="1" x14ac:dyDescent="0.3">
      <c r="AN2278" s="85">
        <v>4175</v>
      </c>
    </row>
    <row r="2279" spans="40:40" ht="15" customHeight="1" x14ac:dyDescent="0.3">
      <c r="AN2279" s="85">
        <v>4176</v>
      </c>
    </row>
    <row r="2280" spans="40:40" ht="15" customHeight="1" x14ac:dyDescent="0.3">
      <c r="AN2280" s="85">
        <v>4177</v>
      </c>
    </row>
    <row r="2281" spans="40:40" ht="15" customHeight="1" x14ac:dyDescent="0.3">
      <c r="AN2281" s="85">
        <v>4178</v>
      </c>
    </row>
    <row r="2282" spans="40:40" ht="15" customHeight="1" x14ac:dyDescent="0.3">
      <c r="AN2282" s="85">
        <v>4179</v>
      </c>
    </row>
    <row r="2283" spans="40:40" ht="15" customHeight="1" x14ac:dyDescent="0.3">
      <c r="AN2283" s="85">
        <v>4180</v>
      </c>
    </row>
    <row r="2284" spans="40:40" ht="15" customHeight="1" x14ac:dyDescent="0.3">
      <c r="AN2284" s="85">
        <v>4181</v>
      </c>
    </row>
    <row r="2285" spans="40:40" ht="15" customHeight="1" x14ac:dyDescent="0.3">
      <c r="AN2285" s="85">
        <v>4182</v>
      </c>
    </row>
    <row r="2286" spans="40:40" ht="15" customHeight="1" x14ac:dyDescent="0.3">
      <c r="AN2286" s="85">
        <v>4183</v>
      </c>
    </row>
    <row r="2287" spans="40:40" ht="15" customHeight="1" x14ac:dyDescent="0.3">
      <c r="AN2287" s="85">
        <v>4184</v>
      </c>
    </row>
    <row r="2288" spans="40:40" ht="15" customHeight="1" x14ac:dyDescent="0.3">
      <c r="AN2288" s="85">
        <v>4185</v>
      </c>
    </row>
    <row r="2289" spans="40:40" ht="15" customHeight="1" x14ac:dyDescent="0.3">
      <c r="AN2289" s="85">
        <v>4186</v>
      </c>
    </row>
    <row r="2290" spans="40:40" ht="15" customHeight="1" x14ac:dyDescent="0.3">
      <c r="AN2290" s="85">
        <v>4187</v>
      </c>
    </row>
    <row r="2291" spans="40:40" ht="15" customHeight="1" x14ac:dyDescent="0.3">
      <c r="AN2291" s="85">
        <v>4188</v>
      </c>
    </row>
    <row r="2292" spans="40:40" ht="15" customHeight="1" x14ac:dyDescent="0.3">
      <c r="AN2292" s="85">
        <v>4189</v>
      </c>
    </row>
    <row r="2293" spans="40:40" ht="15" customHeight="1" x14ac:dyDescent="0.3">
      <c r="AN2293" s="85">
        <v>4190</v>
      </c>
    </row>
    <row r="2294" spans="40:40" ht="15" customHeight="1" x14ac:dyDescent="0.3">
      <c r="AN2294" s="85">
        <v>4191</v>
      </c>
    </row>
    <row r="2295" spans="40:40" ht="15" customHeight="1" x14ac:dyDescent="0.3">
      <c r="AN2295" s="85">
        <v>4192</v>
      </c>
    </row>
    <row r="2296" spans="40:40" ht="15" customHeight="1" x14ac:dyDescent="0.3">
      <c r="AN2296" s="85">
        <v>4193</v>
      </c>
    </row>
    <row r="2297" spans="40:40" ht="15" customHeight="1" x14ac:dyDescent="0.3">
      <c r="AN2297" s="85">
        <v>4194</v>
      </c>
    </row>
    <row r="2298" spans="40:40" ht="15" customHeight="1" x14ac:dyDescent="0.3">
      <c r="AN2298" s="85">
        <v>4195</v>
      </c>
    </row>
    <row r="2299" spans="40:40" ht="15" customHeight="1" x14ac:dyDescent="0.3">
      <c r="AN2299" s="85">
        <v>4196</v>
      </c>
    </row>
    <row r="2300" spans="40:40" ht="15" customHeight="1" x14ac:dyDescent="0.3">
      <c r="AN2300" s="85">
        <v>4197</v>
      </c>
    </row>
    <row r="2301" spans="40:40" ht="15" customHeight="1" x14ac:dyDescent="0.3">
      <c r="AN2301" s="85">
        <v>4198</v>
      </c>
    </row>
    <row r="2302" spans="40:40" ht="15" customHeight="1" x14ac:dyDescent="0.3">
      <c r="AN2302" s="85">
        <v>4199</v>
      </c>
    </row>
    <row r="2303" spans="40:40" ht="15" customHeight="1" x14ac:dyDescent="0.3">
      <c r="AN2303" s="85">
        <v>4200</v>
      </c>
    </row>
    <row r="2304" spans="40:40" ht="15" customHeight="1" x14ac:dyDescent="0.3">
      <c r="AN2304" s="85">
        <v>4201</v>
      </c>
    </row>
    <row r="2305" spans="40:40" ht="15" customHeight="1" x14ac:dyDescent="0.3">
      <c r="AN2305" s="85">
        <v>4202</v>
      </c>
    </row>
    <row r="2306" spans="40:40" ht="15" customHeight="1" x14ac:dyDescent="0.3">
      <c r="AN2306" s="85">
        <v>4203</v>
      </c>
    </row>
    <row r="2307" spans="40:40" ht="15" customHeight="1" x14ac:dyDescent="0.3">
      <c r="AN2307" s="85">
        <v>4204</v>
      </c>
    </row>
    <row r="2308" spans="40:40" ht="15" customHeight="1" x14ac:dyDescent="0.3">
      <c r="AN2308" s="85">
        <v>4205</v>
      </c>
    </row>
    <row r="2309" spans="40:40" ht="15" customHeight="1" x14ac:dyDescent="0.3">
      <c r="AN2309" s="85">
        <v>4206</v>
      </c>
    </row>
    <row r="2310" spans="40:40" ht="15" customHeight="1" x14ac:dyDescent="0.3">
      <c r="AN2310" s="85">
        <v>4207</v>
      </c>
    </row>
    <row r="2311" spans="40:40" ht="15" customHeight="1" x14ac:dyDescent="0.3">
      <c r="AN2311" s="85">
        <v>4208</v>
      </c>
    </row>
    <row r="2312" spans="40:40" ht="15" customHeight="1" x14ac:dyDescent="0.3">
      <c r="AN2312" s="85">
        <v>4209</v>
      </c>
    </row>
    <row r="2313" spans="40:40" ht="15" customHeight="1" x14ac:dyDescent="0.3">
      <c r="AN2313" s="85">
        <v>4210</v>
      </c>
    </row>
    <row r="2314" spans="40:40" ht="15" customHeight="1" x14ac:dyDescent="0.3">
      <c r="AN2314" s="85">
        <v>4211</v>
      </c>
    </row>
    <row r="2315" spans="40:40" ht="15" customHeight="1" x14ac:dyDescent="0.3">
      <c r="AN2315" s="85">
        <v>4212</v>
      </c>
    </row>
    <row r="2316" spans="40:40" ht="15" customHeight="1" x14ac:dyDescent="0.3">
      <c r="AN2316" s="85">
        <v>4213</v>
      </c>
    </row>
    <row r="2317" spans="40:40" ht="15" customHeight="1" x14ac:dyDescent="0.3">
      <c r="AN2317" s="85">
        <v>4214</v>
      </c>
    </row>
    <row r="2318" spans="40:40" ht="15" customHeight="1" x14ac:dyDescent="0.3">
      <c r="AN2318" s="85">
        <v>4215</v>
      </c>
    </row>
    <row r="2319" spans="40:40" ht="15" customHeight="1" x14ac:dyDescent="0.3">
      <c r="AN2319" s="85">
        <v>4216</v>
      </c>
    </row>
    <row r="2320" spans="40:40" ht="15" customHeight="1" x14ac:dyDescent="0.3">
      <c r="AN2320" s="85">
        <v>4217</v>
      </c>
    </row>
    <row r="2321" spans="40:40" ht="15" customHeight="1" x14ac:dyDescent="0.3">
      <c r="AN2321" s="85">
        <v>4218</v>
      </c>
    </row>
    <row r="2322" spans="40:40" ht="15" customHeight="1" x14ac:dyDescent="0.3">
      <c r="AN2322" s="85">
        <v>4219</v>
      </c>
    </row>
    <row r="2323" spans="40:40" ht="15" customHeight="1" x14ac:dyDescent="0.3">
      <c r="AN2323" s="85">
        <v>4220</v>
      </c>
    </row>
    <row r="2324" spans="40:40" ht="15" customHeight="1" x14ac:dyDescent="0.3">
      <c r="AN2324" s="85">
        <v>4221</v>
      </c>
    </row>
    <row r="2325" spans="40:40" ht="15" customHeight="1" x14ac:dyDescent="0.3">
      <c r="AN2325" s="85">
        <v>4222</v>
      </c>
    </row>
    <row r="2326" spans="40:40" ht="15" customHeight="1" x14ac:dyDescent="0.3">
      <c r="AN2326" s="85">
        <v>4223</v>
      </c>
    </row>
    <row r="2327" spans="40:40" ht="15" customHeight="1" x14ac:dyDescent="0.3">
      <c r="AN2327" s="85">
        <v>4224</v>
      </c>
    </row>
    <row r="2328" spans="40:40" ht="15" customHeight="1" x14ac:dyDescent="0.3">
      <c r="AN2328" s="85">
        <v>4225</v>
      </c>
    </row>
    <row r="2329" spans="40:40" ht="15" customHeight="1" x14ac:dyDescent="0.3">
      <c r="AN2329" s="85">
        <v>4226</v>
      </c>
    </row>
    <row r="2330" spans="40:40" ht="15" customHeight="1" x14ac:dyDescent="0.3">
      <c r="AN2330" s="85">
        <v>4227</v>
      </c>
    </row>
    <row r="2331" spans="40:40" ht="15" customHeight="1" x14ac:dyDescent="0.3">
      <c r="AN2331" s="85">
        <v>4228</v>
      </c>
    </row>
    <row r="2332" spans="40:40" ht="15" customHeight="1" x14ac:dyDescent="0.3">
      <c r="AN2332" s="85">
        <v>4229</v>
      </c>
    </row>
    <row r="2333" spans="40:40" ht="15" customHeight="1" x14ac:dyDescent="0.3">
      <c r="AN2333" s="85">
        <v>4230</v>
      </c>
    </row>
    <row r="2334" spans="40:40" ht="15" customHeight="1" x14ac:dyDescent="0.3">
      <c r="AN2334" s="85">
        <v>4231</v>
      </c>
    </row>
    <row r="2335" spans="40:40" ht="15" customHeight="1" x14ac:dyDescent="0.3">
      <c r="AN2335" s="85">
        <v>4232</v>
      </c>
    </row>
    <row r="2336" spans="40:40" ht="15" customHeight="1" x14ac:dyDescent="0.3">
      <c r="AN2336" s="85">
        <v>4233</v>
      </c>
    </row>
    <row r="2337" spans="40:40" ht="15" customHeight="1" x14ac:dyDescent="0.3">
      <c r="AN2337" s="85">
        <v>4234</v>
      </c>
    </row>
    <row r="2338" spans="40:40" ht="15" customHeight="1" x14ac:dyDescent="0.3">
      <c r="AN2338" s="85">
        <v>4235</v>
      </c>
    </row>
    <row r="2339" spans="40:40" ht="15" customHeight="1" x14ac:dyDescent="0.3">
      <c r="AN2339" s="85">
        <v>4236</v>
      </c>
    </row>
    <row r="2340" spans="40:40" ht="15" customHeight="1" x14ac:dyDescent="0.3">
      <c r="AN2340" s="85">
        <v>4237</v>
      </c>
    </row>
    <row r="2341" spans="40:40" ht="15" customHeight="1" x14ac:dyDescent="0.3">
      <c r="AN2341" s="85">
        <v>4238</v>
      </c>
    </row>
    <row r="2342" spans="40:40" ht="15" customHeight="1" x14ac:dyDescent="0.3">
      <c r="AN2342" s="85">
        <v>4239</v>
      </c>
    </row>
    <row r="2343" spans="40:40" ht="15" customHeight="1" x14ac:dyDescent="0.3">
      <c r="AN2343" s="85">
        <v>4240</v>
      </c>
    </row>
    <row r="2344" spans="40:40" ht="15" customHeight="1" x14ac:dyDescent="0.3">
      <c r="AN2344" s="85">
        <v>4241</v>
      </c>
    </row>
    <row r="2345" spans="40:40" ht="15" customHeight="1" x14ac:dyDescent="0.3">
      <c r="AN2345" s="85">
        <v>4242</v>
      </c>
    </row>
    <row r="2346" spans="40:40" ht="15" customHeight="1" x14ac:dyDescent="0.3">
      <c r="AN2346" s="85">
        <v>4243</v>
      </c>
    </row>
    <row r="2347" spans="40:40" ht="15" customHeight="1" x14ac:dyDescent="0.3">
      <c r="AN2347" s="85">
        <v>4244</v>
      </c>
    </row>
    <row r="2348" spans="40:40" ht="15" customHeight="1" x14ac:dyDescent="0.3">
      <c r="AN2348" s="85">
        <v>4245</v>
      </c>
    </row>
    <row r="2349" spans="40:40" ht="15" customHeight="1" x14ac:dyDescent="0.3">
      <c r="AN2349" s="85">
        <v>4246</v>
      </c>
    </row>
    <row r="2350" spans="40:40" ht="15" customHeight="1" x14ac:dyDescent="0.3">
      <c r="AN2350" s="85">
        <v>4247</v>
      </c>
    </row>
    <row r="2351" spans="40:40" ht="15" customHeight="1" x14ac:dyDescent="0.3">
      <c r="AN2351" s="85">
        <v>4248</v>
      </c>
    </row>
    <row r="2352" spans="40:40" ht="15" customHeight="1" x14ac:dyDescent="0.3">
      <c r="AN2352" s="85">
        <v>4249</v>
      </c>
    </row>
    <row r="2353" spans="40:40" ht="15" customHeight="1" x14ac:dyDescent="0.3">
      <c r="AN2353" s="85">
        <v>4250</v>
      </c>
    </row>
    <row r="2354" spans="40:40" ht="15" customHeight="1" x14ac:dyDescent="0.3">
      <c r="AN2354" s="85">
        <v>4251</v>
      </c>
    </row>
    <row r="2355" spans="40:40" ht="15" customHeight="1" x14ac:dyDescent="0.3">
      <c r="AN2355" s="85">
        <v>4252</v>
      </c>
    </row>
    <row r="2356" spans="40:40" ht="15" customHeight="1" x14ac:dyDescent="0.3">
      <c r="AN2356" s="85">
        <v>4253</v>
      </c>
    </row>
    <row r="2357" spans="40:40" ht="15" customHeight="1" x14ac:dyDescent="0.3">
      <c r="AN2357" s="85">
        <v>4254</v>
      </c>
    </row>
    <row r="2358" spans="40:40" ht="15" customHeight="1" x14ac:dyDescent="0.3">
      <c r="AN2358" s="85">
        <v>4255</v>
      </c>
    </row>
    <row r="2359" spans="40:40" ht="15" customHeight="1" x14ac:dyDescent="0.3">
      <c r="AN2359" s="85">
        <v>4256</v>
      </c>
    </row>
    <row r="2360" spans="40:40" ht="15" customHeight="1" x14ac:dyDescent="0.3">
      <c r="AN2360" s="85">
        <v>4257</v>
      </c>
    </row>
    <row r="2361" spans="40:40" ht="15" customHeight="1" x14ac:dyDescent="0.3">
      <c r="AN2361" s="85">
        <v>4258</v>
      </c>
    </row>
    <row r="2362" spans="40:40" ht="15" customHeight="1" x14ac:dyDescent="0.3">
      <c r="AN2362" s="85">
        <v>4259</v>
      </c>
    </row>
    <row r="2363" spans="40:40" ht="15" customHeight="1" x14ac:dyDescent="0.3">
      <c r="AN2363" s="85">
        <v>4260</v>
      </c>
    </row>
    <row r="2364" spans="40:40" ht="15" customHeight="1" x14ac:dyDescent="0.3">
      <c r="AN2364" s="85">
        <v>4261</v>
      </c>
    </row>
    <row r="2365" spans="40:40" ht="15" customHeight="1" x14ac:dyDescent="0.3">
      <c r="AN2365" s="85">
        <v>4262</v>
      </c>
    </row>
    <row r="2366" spans="40:40" ht="15" customHeight="1" x14ac:dyDescent="0.3">
      <c r="AN2366" s="85">
        <v>4263</v>
      </c>
    </row>
    <row r="2367" spans="40:40" ht="15" customHeight="1" x14ac:dyDescent="0.3">
      <c r="AN2367" s="85">
        <v>4264</v>
      </c>
    </row>
    <row r="2368" spans="40:40" ht="15" customHeight="1" x14ac:dyDescent="0.3">
      <c r="AN2368" s="85">
        <v>4265</v>
      </c>
    </row>
    <row r="2369" spans="40:40" ht="15" customHeight="1" x14ac:dyDescent="0.3">
      <c r="AN2369" s="85">
        <v>4266</v>
      </c>
    </row>
    <row r="2370" spans="40:40" ht="15" customHeight="1" x14ac:dyDescent="0.3">
      <c r="AN2370" s="85">
        <v>4267</v>
      </c>
    </row>
    <row r="2371" spans="40:40" ht="15" customHeight="1" x14ac:dyDescent="0.3">
      <c r="AN2371" s="85">
        <v>4268</v>
      </c>
    </row>
    <row r="2372" spans="40:40" ht="15" customHeight="1" x14ac:dyDescent="0.3">
      <c r="AN2372" s="85">
        <v>4269</v>
      </c>
    </row>
    <row r="2373" spans="40:40" ht="15" customHeight="1" x14ac:dyDescent="0.3">
      <c r="AN2373" s="85">
        <v>4270</v>
      </c>
    </row>
    <row r="2374" spans="40:40" ht="15" customHeight="1" x14ac:dyDescent="0.3">
      <c r="AN2374" s="85">
        <v>4271</v>
      </c>
    </row>
    <row r="2375" spans="40:40" ht="15" customHeight="1" x14ac:dyDescent="0.3">
      <c r="AN2375" s="85">
        <v>4272</v>
      </c>
    </row>
    <row r="2376" spans="40:40" ht="15" customHeight="1" x14ac:dyDescent="0.3">
      <c r="AN2376" s="85">
        <v>4273</v>
      </c>
    </row>
    <row r="2377" spans="40:40" ht="15" customHeight="1" x14ac:dyDescent="0.3">
      <c r="AN2377" s="85">
        <v>4274</v>
      </c>
    </row>
    <row r="2378" spans="40:40" ht="15" customHeight="1" x14ac:dyDescent="0.3">
      <c r="AN2378" s="85">
        <v>4275</v>
      </c>
    </row>
    <row r="2379" spans="40:40" ht="15" customHeight="1" x14ac:dyDescent="0.3">
      <c r="AN2379" s="85">
        <v>4276</v>
      </c>
    </row>
    <row r="2380" spans="40:40" ht="15" customHeight="1" x14ac:dyDescent="0.3">
      <c r="AN2380" s="85">
        <v>4277</v>
      </c>
    </row>
    <row r="2381" spans="40:40" ht="15" customHeight="1" x14ac:dyDescent="0.3">
      <c r="AN2381" s="85">
        <v>4278</v>
      </c>
    </row>
    <row r="2382" spans="40:40" ht="15" customHeight="1" x14ac:dyDescent="0.3">
      <c r="AN2382" s="85">
        <v>4279</v>
      </c>
    </row>
    <row r="2383" spans="40:40" ht="15" customHeight="1" x14ac:dyDescent="0.3">
      <c r="AN2383" s="85">
        <v>4280</v>
      </c>
    </row>
    <row r="2384" spans="40:40" ht="15" customHeight="1" x14ac:dyDescent="0.3">
      <c r="AN2384" s="85">
        <v>4281</v>
      </c>
    </row>
    <row r="2385" spans="40:40" ht="15" customHeight="1" x14ac:dyDescent="0.3">
      <c r="AN2385" s="85">
        <v>4282</v>
      </c>
    </row>
    <row r="2386" spans="40:40" ht="15" customHeight="1" x14ac:dyDescent="0.3">
      <c r="AN2386" s="85">
        <v>4283</v>
      </c>
    </row>
    <row r="2387" spans="40:40" ht="15" customHeight="1" x14ac:dyDescent="0.3">
      <c r="AN2387" s="85">
        <v>4284</v>
      </c>
    </row>
    <row r="2388" spans="40:40" ht="15" customHeight="1" x14ac:dyDescent="0.3">
      <c r="AN2388" s="85">
        <v>4285</v>
      </c>
    </row>
    <row r="2389" spans="40:40" ht="15" customHeight="1" x14ac:dyDescent="0.3">
      <c r="AN2389" s="85">
        <v>4286</v>
      </c>
    </row>
    <row r="2390" spans="40:40" ht="15" customHeight="1" x14ac:dyDescent="0.3">
      <c r="AN2390" s="85">
        <v>4287</v>
      </c>
    </row>
    <row r="2391" spans="40:40" ht="15" customHeight="1" x14ac:dyDescent="0.3">
      <c r="AN2391" s="85">
        <v>4288</v>
      </c>
    </row>
    <row r="2392" spans="40:40" ht="15" customHeight="1" x14ac:dyDescent="0.3">
      <c r="AN2392" s="85">
        <v>4289</v>
      </c>
    </row>
    <row r="2393" spans="40:40" ht="15" customHeight="1" x14ac:dyDescent="0.3">
      <c r="AN2393" s="85">
        <v>4290</v>
      </c>
    </row>
    <row r="2394" spans="40:40" ht="15" customHeight="1" x14ac:dyDescent="0.3">
      <c r="AN2394" s="85">
        <v>4291</v>
      </c>
    </row>
    <row r="2395" spans="40:40" ht="15" customHeight="1" x14ac:dyDescent="0.3">
      <c r="AN2395" s="85">
        <v>4292</v>
      </c>
    </row>
    <row r="2396" spans="40:40" ht="15" customHeight="1" x14ac:dyDescent="0.3">
      <c r="AN2396" s="85">
        <v>4293</v>
      </c>
    </row>
    <row r="2397" spans="40:40" ht="15" customHeight="1" x14ac:dyDescent="0.3">
      <c r="AN2397" s="85">
        <v>4294</v>
      </c>
    </row>
    <row r="2398" spans="40:40" ht="15" customHeight="1" x14ac:dyDescent="0.3">
      <c r="AN2398" s="85">
        <v>4295</v>
      </c>
    </row>
    <row r="2399" spans="40:40" ht="15" customHeight="1" x14ac:dyDescent="0.3">
      <c r="AN2399" s="85">
        <v>4296</v>
      </c>
    </row>
    <row r="2400" spans="40:40" ht="15" customHeight="1" x14ac:dyDescent="0.3">
      <c r="AN2400" s="85">
        <v>4297</v>
      </c>
    </row>
    <row r="2401" spans="40:40" ht="15" customHeight="1" x14ac:dyDescent="0.3">
      <c r="AN2401" s="85">
        <v>4298</v>
      </c>
    </row>
    <row r="2402" spans="40:40" ht="15" customHeight="1" x14ac:dyDescent="0.3">
      <c r="AN2402" s="85">
        <v>4299</v>
      </c>
    </row>
    <row r="2403" spans="40:40" ht="15" customHeight="1" x14ac:dyDescent="0.3">
      <c r="AN2403" s="85">
        <v>4300</v>
      </c>
    </row>
    <row r="2404" spans="40:40" ht="15" customHeight="1" x14ac:dyDescent="0.3">
      <c r="AN2404" s="85">
        <v>4301</v>
      </c>
    </row>
    <row r="2405" spans="40:40" ht="15" customHeight="1" x14ac:dyDescent="0.3">
      <c r="AN2405" s="85">
        <v>4302</v>
      </c>
    </row>
    <row r="2406" spans="40:40" ht="15" customHeight="1" x14ac:dyDescent="0.3">
      <c r="AN2406" s="85">
        <v>4303</v>
      </c>
    </row>
    <row r="2407" spans="40:40" ht="15" customHeight="1" x14ac:dyDescent="0.3">
      <c r="AN2407" s="85">
        <v>4304</v>
      </c>
    </row>
    <row r="2408" spans="40:40" ht="15" customHeight="1" x14ac:dyDescent="0.3">
      <c r="AN2408" s="85">
        <v>4305</v>
      </c>
    </row>
    <row r="2409" spans="40:40" ht="15" customHeight="1" x14ac:dyDescent="0.3">
      <c r="AN2409" s="85">
        <v>4306</v>
      </c>
    </row>
    <row r="2410" spans="40:40" ht="15" customHeight="1" x14ac:dyDescent="0.3">
      <c r="AN2410" s="85">
        <v>4307</v>
      </c>
    </row>
    <row r="2411" spans="40:40" ht="15" customHeight="1" x14ac:dyDescent="0.3">
      <c r="AN2411" s="85">
        <v>4308</v>
      </c>
    </row>
    <row r="2412" spans="40:40" ht="15" customHeight="1" x14ac:dyDescent="0.3">
      <c r="AN2412" s="85">
        <v>4309</v>
      </c>
    </row>
    <row r="2413" spans="40:40" ht="15" customHeight="1" x14ac:dyDescent="0.3">
      <c r="AN2413" s="85">
        <v>4310</v>
      </c>
    </row>
    <row r="2414" spans="40:40" ht="15" customHeight="1" x14ac:dyDescent="0.3">
      <c r="AN2414" s="85">
        <v>4311</v>
      </c>
    </row>
    <row r="2415" spans="40:40" ht="15" customHeight="1" x14ac:dyDescent="0.3">
      <c r="AN2415" s="85">
        <v>4312</v>
      </c>
    </row>
    <row r="2416" spans="40:40" ht="15" customHeight="1" x14ac:dyDescent="0.3">
      <c r="AN2416" s="85">
        <v>4313</v>
      </c>
    </row>
    <row r="2417" spans="40:40" ht="15" customHeight="1" x14ac:dyDescent="0.3">
      <c r="AN2417" s="85">
        <v>4314</v>
      </c>
    </row>
    <row r="2418" spans="40:40" ht="15" customHeight="1" x14ac:dyDescent="0.3">
      <c r="AN2418" s="85">
        <v>4315</v>
      </c>
    </row>
    <row r="2419" spans="40:40" ht="15" customHeight="1" x14ac:dyDescent="0.3">
      <c r="AN2419" s="85">
        <v>4316</v>
      </c>
    </row>
    <row r="2420" spans="40:40" ht="15" customHeight="1" x14ac:dyDescent="0.3">
      <c r="AN2420" s="85">
        <v>4317</v>
      </c>
    </row>
    <row r="2421" spans="40:40" ht="15" customHeight="1" x14ac:dyDescent="0.3">
      <c r="AN2421" s="85">
        <v>4318</v>
      </c>
    </row>
    <row r="2422" spans="40:40" ht="15" customHeight="1" x14ac:dyDescent="0.3">
      <c r="AN2422" s="85">
        <v>4319</v>
      </c>
    </row>
    <row r="2423" spans="40:40" ht="15" customHeight="1" x14ac:dyDescent="0.3">
      <c r="AN2423" s="85">
        <v>4320</v>
      </c>
    </row>
    <row r="2424" spans="40:40" ht="15" customHeight="1" x14ac:dyDescent="0.3">
      <c r="AN2424" s="85">
        <v>4321</v>
      </c>
    </row>
    <row r="2425" spans="40:40" ht="15" customHeight="1" x14ac:dyDescent="0.3">
      <c r="AN2425" s="85">
        <v>4322</v>
      </c>
    </row>
    <row r="2426" spans="40:40" ht="15" customHeight="1" x14ac:dyDescent="0.3">
      <c r="AN2426" s="85">
        <v>4323</v>
      </c>
    </row>
    <row r="2427" spans="40:40" ht="15" customHeight="1" x14ac:dyDescent="0.3">
      <c r="AN2427" s="85">
        <v>4324</v>
      </c>
    </row>
    <row r="2428" spans="40:40" ht="15" customHeight="1" x14ac:dyDescent="0.3">
      <c r="AN2428" s="85">
        <v>4325</v>
      </c>
    </row>
    <row r="2429" spans="40:40" ht="15" customHeight="1" x14ac:dyDescent="0.3">
      <c r="AN2429" s="85">
        <v>4326</v>
      </c>
    </row>
    <row r="2430" spans="40:40" ht="15" customHeight="1" x14ac:dyDescent="0.3">
      <c r="AN2430" s="85">
        <v>4327</v>
      </c>
    </row>
    <row r="2431" spans="40:40" ht="15" customHeight="1" x14ac:dyDescent="0.3">
      <c r="AN2431" s="85">
        <v>4328</v>
      </c>
    </row>
    <row r="2432" spans="40:40" ht="15" customHeight="1" x14ac:dyDescent="0.3">
      <c r="AN2432" s="85">
        <v>4329</v>
      </c>
    </row>
    <row r="2433" spans="40:40" ht="15" customHeight="1" x14ac:dyDescent="0.3">
      <c r="AN2433" s="85">
        <v>4330</v>
      </c>
    </row>
    <row r="2434" spans="40:40" ht="15" customHeight="1" x14ac:dyDescent="0.3">
      <c r="AN2434" s="85">
        <v>4331</v>
      </c>
    </row>
    <row r="2435" spans="40:40" ht="15" customHeight="1" x14ac:dyDescent="0.3">
      <c r="AN2435" s="85">
        <v>4332</v>
      </c>
    </row>
    <row r="2436" spans="40:40" ht="15" customHeight="1" x14ac:dyDescent="0.3">
      <c r="AN2436" s="85">
        <v>4333</v>
      </c>
    </row>
    <row r="2437" spans="40:40" ht="15" customHeight="1" x14ac:dyDescent="0.3">
      <c r="AN2437" s="85">
        <v>4334</v>
      </c>
    </row>
    <row r="2438" spans="40:40" ht="15" customHeight="1" x14ac:dyDescent="0.3">
      <c r="AN2438" s="85">
        <v>4335</v>
      </c>
    </row>
    <row r="2439" spans="40:40" ht="15" customHeight="1" x14ac:dyDescent="0.3">
      <c r="AN2439" s="85">
        <v>4336</v>
      </c>
    </row>
    <row r="2440" spans="40:40" ht="15" customHeight="1" x14ac:dyDescent="0.3">
      <c r="AN2440" s="85">
        <v>4337</v>
      </c>
    </row>
    <row r="2441" spans="40:40" ht="15" customHeight="1" x14ac:dyDescent="0.3">
      <c r="AN2441" s="85">
        <v>4338</v>
      </c>
    </row>
    <row r="2442" spans="40:40" ht="15" customHeight="1" x14ac:dyDescent="0.3">
      <c r="AN2442" s="85">
        <v>4339</v>
      </c>
    </row>
    <row r="2443" spans="40:40" ht="15" customHeight="1" x14ac:dyDescent="0.3">
      <c r="AN2443" s="85">
        <v>4340</v>
      </c>
    </row>
    <row r="2444" spans="40:40" ht="15" customHeight="1" x14ac:dyDescent="0.3">
      <c r="AN2444" s="85">
        <v>4341</v>
      </c>
    </row>
    <row r="2445" spans="40:40" ht="15" customHeight="1" x14ac:dyDescent="0.3">
      <c r="AN2445" s="85">
        <v>4342</v>
      </c>
    </row>
    <row r="2446" spans="40:40" ht="15" customHeight="1" x14ac:dyDescent="0.3">
      <c r="AN2446" s="85">
        <v>4343</v>
      </c>
    </row>
    <row r="2447" spans="40:40" ht="15" customHeight="1" x14ac:dyDescent="0.3">
      <c r="AN2447" s="85">
        <v>4344</v>
      </c>
    </row>
    <row r="2448" spans="40:40" ht="15" customHeight="1" x14ac:dyDescent="0.3">
      <c r="AN2448" s="85">
        <v>4345</v>
      </c>
    </row>
    <row r="2449" spans="40:40" ht="15" customHeight="1" x14ac:dyDescent="0.3">
      <c r="AN2449" s="85">
        <v>4346</v>
      </c>
    </row>
    <row r="2450" spans="40:40" ht="15" customHeight="1" x14ac:dyDescent="0.3">
      <c r="AN2450" s="85">
        <v>4347</v>
      </c>
    </row>
    <row r="2451" spans="40:40" ht="15" customHeight="1" x14ac:dyDescent="0.3">
      <c r="AN2451" s="85">
        <v>4348</v>
      </c>
    </row>
    <row r="2452" spans="40:40" ht="15" customHeight="1" x14ac:dyDescent="0.3">
      <c r="AN2452" s="85">
        <v>4349</v>
      </c>
    </row>
    <row r="2453" spans="40:40" ht="15" customHeight="1" x14ac:dyDescent="0.3">
      <c r="AN2453" s="85">
        <v>4350</v>
      </c>
    </row>
    <row r="2454" spans="40:40" ht="15" customHeight="1" x14ac:dyDescent="0.3">
      <c r="AN2454" s="85">
        <v>4351</v>
      </c>
    </row>
    <row r="2455" spans="40:40" ht="15" customHeight="1" x14ac:dyDescent="0.3">
      <c r="AN2455" s="85">
        <v>4352</v>
      </c>
    </row>
    <row r="2456" spans="40:40" ht="15" customHeight="1" x14ac:dyDescent="0.3">
      <c r="AN2456" s="85">
        <v>4353</v>
      </c>
    </row>
    <row r="2457" spans="40:40" ht="15" customHeight="1" x14ac:dyDescent="0.3">
      <c r="AN2457" s="85">
        <v>4354</v>
      </c>
    </row>
    <row r="2458" spans="40:40" ht="15" customHeight="1" x14ac:dyDescent="0.3">
      <c r="AN2458" s="85">
        <v>4355</v>
      </c>
    </row>
    <row r="2459" spans="40:40" ht="15" customHeight="1" x14ac:dyDescent="0.3">
      <c r="AN2459" s="85">
        <v>4356</v>
      </c>
    </row>
    <row r="2460" spans="40:40" ht="15" customHeight="1" x14ac:dyDescent="0.3">
      <c r="AN2460" s="85">
        <v>4357</v>
      </c>
    </row>
    <row r="2461" spans="40:40" ht="15" customHeight="1" x14ac:dyDescent="0.3">
      <c r="AN2461" s="85">
        <v>4358</v>
      </c>
    </row>
    <row r="2462" spans="40:40" ht="15" customHeight="1" x14ac:dyDescent="0.3">
      <c r="AN2462" s="85">
        <v>4359</v>
      </c>
    </row>
    <row r="2463" spans="40:40" ht="15" customHeight="1" x14ac:dyDescent="0.3">
      <c r="AN2463" s="85">
        <v>4360</v>
      </c>
    </row>
    <row r="2464" spans="40:40" ht="15" customHeight="1" x14ac:dyDescent="0.3">
      <c r="AN2464" s="85">
        <v>4361</v>
      </c>
    </row>
    <row r="2465" spans="40:40" ht="15" customHeight="1" x14ac:dyDescent="0.3">
      <c r="AN2465" s="85">
        <v>4362</v>
      </c>
    </row>
    <row r="2466" spans="40:40" ht="15" customHeight="1" x14ac:dyDescent="0.3">
      <c r="AN2466" s="85">
        <v>4363</v>
      </c>
    </row>
    <row r="2467" spans="40:40" ht="15" customHeight="1" x14ac:dyDescent="0.3">
      <c r="AN2467" s="85">
        <v>4364</v>
      </c>
    </row>
    <row r="2468" spans="40:40" ht="15" customHeight="1" x14ac:dyDescent="0.3">
      <c r="AN2468" s="85">
        <v>4365</v>
      </c>
    </row>
    <row r="2469" spans="40:40" ht="15" customHeight="1" x14ac:dyDescent="0.3">
      <c r="AN2469" s="85">
        <v>4366</v>
      </c>
    </row>
    <row r="2470" spans="40:40" ht="15" customHeight="1" x14ac:dyDescent="0.3">
      <c r="AN2470" s="85">
        <v>4367</v>
      </c>
    </row>
    <row r="2471" spans="40:40" ht="15" customHeight="1" x14ac:dyDescent="0.3">
      <c r="AN2471" s="85">
        <v>4368</v>
      </c>
    </row>
    <row r="2472" spans="40:40" ht="15" customHeight="1" x14ac:dyDescent="0.3">
      <c r="AN2472" s="85">
        <v>4369</v>
      </c>
    </row>
    <row r="2473" spans="40:40" ht="15" customHeight="1" x14ac:dyDescent="0.3">
      <c r="AN2473" s="85">
        <v>4370</v>
      </c>
    </row>
    <row r="2474" spans="40:40" ht="15" customHeight="1" x14ac:dyDescent="0.3">
      <c r="AN2474" s="85">
        <v>4371</v>
      </c>
    </row>
    <row r="2475" spans="40:40" ht="15" customHeight="1" x14ac:dyDescent="0.3">
      <c r="AN2475" s="85">
        <v>4372</v>
      </c>
    </row>
    <row r="2476" spans="40:40" ht="15" customHeight="1" x14ac:dyDescent="0.3">
      <c r="AN2476" s="85">
        <v>4373</v>
      </c>
    </row>
    <row r="2477" spans="40:40" ht="15" customHeight="1" x14ac:dyDescent="0.3">
      <c r="AN2477" s="85">
        <v>4374</v>
      </c>
    </row>
    <row r="2478" spans="40:40" ht="15" customHeight="1" x14ac:dyDescent="0.3">
      <c r="AN2478" s="85">
        <v>4375</v>
      </c>
    </row>
    <row r="2479" spans="40:40" ht="15" customHeight="1" x14ac:dyDescent="0.3">
      <c r="AN2479" s="85">
        <v>4376</v>
      </c>
    </row>
    <row r="2480" spans="40:40" ht="15" customHeight="1" x14ac:dyDescent="0.3">
      <c r="AN2480" s="85">
        <v>4377</v>
      </c>
    </row>
    <row r="2481" spans="40:40" ht="15" customHeight="1" x14ac:dyDescent="0.3">
      <c r="AN2481" s="85">
        <v>4378</v>
      </c>
    </row>
    <row r="2482" spans="40:40" ht="15" customHeight="1" x14ac:dyDescent="0.3">
      <c r="AN2482" s="85">
        <v>4379</v>
      </c>
    </row>
    <row r="2483" spans="40:40" ht="15" customHeight="1" x14ac:dyDescent="0.3">
      <c r="AN2483" s="85">
        <v>4380</v>
      </c>
    </row>
    <row r="2484" spans="40:40" ht="15" customHeight="1" x14ac:dyDescent="0.3">
      <c r="AN2484" s="85">
        <v>4381</v>
      </c>
    </row>
    <row r="2485" spans="40:40" ht="15" customHeight="1" x14ac:dyDescent="0.3">
      <c r="AN2485" s="85">
        <v>4382</v>
      </c>
    </row>
    <row r="2486" spans="40:40" ht="15" customHeight="1" x14ac:dyDescent="0.3">
      <c r="AN2486" s="85">
        <v>4383</v>
      </c>
    </row>
    <row r="2487" spans="40:40" ht="15" customHeight="1" x14ac:dyDescent="0.3">
      <c r="AN2487" s="85">
        <v>4384</v>
      </c>
    </row>
    <row r="2488" spans="40:40" ht="15" customHeight="1" x14ac:dyDescent="0.3">
      <c r="AN2488" s="85">
        <v>4385</v>
      </c>
    </row>
    <row r="2489" spans="40:40" ht="15" customHeight="1" x14ac:dyDescent="0.3">
      <c r="AN2489" s="85">
        <v>4386</v>
      </c>
    </row>
    <row r="2490" spans="40:40" ht="15" customHeight="1" x14ac:dyDescent="0.3">
      <c r="AN2490" s="85">
        <v>4387</v>
      </c>
    </row>
    <row r="2491" spans="40:40" ht="15" customHeight="1" x14ac:dyDescent="0.3">
      <c r="AN2491" s="85">
        <v>4388</v>
      </c>
    </row>
    <row r="2492" spans="40:40" ht="15" customHeight="1" x14ac:dyDescent="0.3">
      <c r="AN2492" s="85">
        <v>4389</v>
      </c>
    </row>
    <row r="2493" spans="40:40" ht="15" customHeight="1" x14ac:dyDescent="0.3">
      <c r="AN2493" s="85">
        <v>4390</v>
      </c>
    </row>
    <row r="2494" spans="40:40" ht="15" customHeight="1" x14ac:dyDescent="0.3">
      <c r="AN2494" s="85">
        <v>4391</v>
      </c>
    </row>
    <row r="2495" spans="40:40" ht="15" customHeight="1" x14ac:dyDescent="0.3">
      <c r="AN2495" s="85">
        <v>4392</v>
      </c>
    </row>
    <row r="2496" spans="40:40" ht="15" customHeight="1" x14ac:dyDescent="0.3">
      <c r="AN2496" s="85">
        <v>4393</v>
      </c>
    </row>
    <row r="2497" spans="40:40" ht="15" customHeight="1" x14ac:dyDescent="0.3">
      <c r="AN2497" s="85">
        <v>4394</v>
      </c>
    </row>
    <row r="2498" spans="40:40" ht="15" customHeight="1" x14ac:dyDescent="0.3">
      <c r="AN2498" s="85">
        <v>4395</v>
      </c>
    </row>
    <row r="2499" spans="40:40" ht="15" customHeight="1" x14ac:dyDescent="0.3">
      <c r="AN2499" s="85">
        <v>4396</v>
      </c>
    </row>
    <row r="2500" spans="40:40" ht="15" customHeight="1" x14ac:dyDescent="0.3">
      <c r="AN2500" s="85">
        <v>4397</v>
      </c>
    </row>
    <row r="2501" spans="40:40" ht="15" customHeight="1" x14ac:dyDescent="0.3">
      <c r="AN2501" s="85">
        <v>4398</v>
      </c>
    </row>
    <row r="2502" spans="40:40" ht="15" customHeight="1" x14ac:dyDescent="0.3">
      <c r="AN2502" s="85">
        <v>4399</v>
      </c>
    </row>
    <row r="2503" spans="40:40" ht="15" customHeight="1" x14ac:dyDescent="0.3">
      <c r="AN2503" s="85">
        <v>4400</v>
      </c>
    </row>
    <row r="2504" spans="40:40" ht="15" customHeight="1" x14ac:dyDescent="0.3">
      <c r="AN2504" s="85">
        <v>4401</v>
      </c>
    </row>
    <row r="2505" spans="40:40" ht="15" customHeight="1" x14ac:dyDescent="0.3">
      <c r="AN2505" s="85">
        <v>4402</v>
      </c>
    </row>
    <row r="2506" spans="40:40" ht="15" customHeight="1" x14ac:dyDescent="0.3">
      <c r="AN2506" s="85">
        <v>4403</v>
      </c>
    </row>
    <row r="2507" spans="40:40" ht="15" customHeight="1" x14ac:dyDescent="0.3">
      <c r="AN2507" s="85">
        <v>4404</v>
      </c>
    </row>
    <row r="2508" spans="40:40" ht="15" customHeight="1" x14ac:dyDescent="0.3">
      <c r="AN2508" s="85">
        <v>4405</v>
      </c>
    </row>
    <row r="2509" spans="40:40" ht="15" customHeight="1" x14ac:dyDescent="0.3">
      <c r="AN2509" s="85">
        <v>4406</v>
      </c>
    </row>
    <row r="2510" spans="40:40" ht="15" customHeight="1" x14ac:dyDescent="0.3">
      <c r="AN2510" s="85">
        <v>4407</v>
      </c>
    </row>
    <row r="2511" spans="40:40" ht="15" customHeight="1" x14ac:dyDescent="0.3">
      <c r="AN2511" s="85">
        <v>4408</v>
      </c>
    </row>
    <row r="2512" spans="40:40" ht="15" customHeight="1" x14ac:dyDescent="0.3">
      <c r="AN2512" s="85">
        <v>4409</v>
      </c>
    </row>
    <row r="2513" spans="40:40" ht="15" customHeight="1" x14ac:dyDescent="0.3">
      <c r="AN2513" s="85">
        <v>4410</v>
      </c>
    </row>
    <row r="2514" spans="40:40" ht="15" customHeight="1" x14ac:dyDescent="0.3">
      <c r="AN2514" s="85">
        <v>4411</v>
      </c>
    </row>
    <row r="2515" spans="40:40" ht="15" customHeight="1" x14ac:dyDescent="0.3">
      <c r="AN2515" s="85">
        <v>4412</v>
      </c>
    </row>
    <row r="2516" spans="40:40" ht="15" customHeight="1" x14ac:dyDescent="0.3">
      <c r="AN2516" s="85">
        <v>4413</v>
      </c>
    </row>
    <row r="2517" spans="40:40" ht="15" customHeight="1" x14ac:dyDescent="0.3">
      <c r="AN2517" s="85">
        <v>4414</v>
      </c>
    </row>
    <row r="2518" spans="40:40" ht="15" customHeight="1" x14ac:dyDescent="0.3">
      <c r="AN2518" s="85">
        <v>4415</v>
      </c>
    </row>
    <row r="2519" spans="40:40" ht="15" customHeight="1" x14ac:dyDescent="0.3">
      <c r="AN2519" s="85">
        <v>4416</v>
      </c>
    </row>
    <row r="2520" spans="40:40" ht="15" customHeight="1" x14ac:dyDescent="0.3">
      <c r="AN2520" s="85">
        <v>4417</v>
      </c>
    </row>
    <row r="2521" spans="40:40" ht="15" customHeight="1" x14ac:dyDescent="0.3">
      <c r="AN2521" s="85">
        <v>4418</v>
      </c>
    </row>
    <row r="2522" spans="40:40" ht="15" customHeight="1" x14ac:dyDescent="0.3">
      <c r="AN2522" s="85">
        <v>4419</v>
      </c>
    </row>
    <row r="2523" spans="40:40" ht="15" customHeight="1" x14ac:dyDescent="0.3">
      <c r="AN2523" s="85">
        <v>4420</v>
      </c>
    </row>
    <row r="2524" spans="40:40" ht="15" customHeight="1" x14ac:dyDescent="0.3">
      <c r="AN2524" s="85">
        <v>4421</v>
      </c>
    </row>
    <row r="2525" spans="40:40" ht="15" customHeight="1" x14ac:dyDescent="0.3">
      <c r="AN2525" s="85">
        <v>4422</v>
      </c>
    </row>
    <row r="2526" spans="40:40" ht="15" customHeight="1" x14ac:dyDescent="0.3">
      <c r="AN2526" s="85">
        <v>4423</v>
      </c>
    </row>
    <row r="2527" spans="40:40" ht="15" customHeight="1" x14ac:dyDescent="0.3">
      <c r="AN2527" s="85">
        <v>4424</v>
      </c>
    </row>
    <row r="2528" spans="40:40" ht="15" customHeight="1" x14ac:dyDescent="0.3">
      <c r="AN2528" s="85">
        <v>4425</v>
      </c>
    </row>
    <row r="2529" spans="40:40" ht="15" customHeight="1" x14ac:dyDescent="0.3">
      <c r="AN2529" s="85">
        <v>4426</v>
      </c>
    </row>
    <row r="2530" spans="40:40" ht="15" customHeight="1" x14ac:dyDescent="0.3">
      <c r="AN2530" s="85">
        <v>4427</v>
      </c>
    </row>
    <row r="2531" spans="40:40" ht="15" customHeight="1" x14ac:dyDescent="0.3">
      <c r="AN2531" s="85">
        <v>4428</v>
      </c>
    </row>
    <row r="2532" spans="40:40" ht="15" customHeight="1" x14ac:dyDescent="0.3">
      <c r="AN2532" s="85">
        <v>4429</v>
      </c>
    </row>
    <row r="2533" spans="40:40" ht="15" customHeight="1" x14ac:dyDescent="0.3">
      <c r="AN2533" s="85">
        <v>4430</v>
      </c>
    </row>
    <row r="2534" spans="40:40" ht="15" customHeight="1" x14ac:dyDescent="0.3">
      <c r="AN2534" s="85">
        <v>4431</v>
      </c>
    </row>
    <row r="2535" spans="40:40" ht="15" customHeight="1" x14ac:dyDescent="0.3">
      <c r="AN2535" s="85">
        <v>4432</v>
      </c>
    </row>
    <row r="2536" spans="40:40" ht="15" customHeight="1" x14ac:dyDescent="0.3">
      <c r="AN2536" s="85">
        <v>4433</v>
      </c>
    </row>
    <row r="2537" spans="40:40" ht="15" customHeight="1" x14ac:dyDescent="0.3">
      <c r="AN2537" s="85">
        <v>4434</v>
      </c>
    </row>
    <row r="2538" spans="40:40" ht="15" customHeight="1" x14ac:dyDescent="0.3">
      <c r="AN2538" s="85">
        <v>4435</v>
      </c>
    </row>
    <row r="2539" spans="40:40" ht="15" customHeight="1" x14ac:dyDescent="0.3">
      <c r="AN2539" s="85">
        <v>4436</v>
      </c>
    </row>
    <row r="2540" spans="40:40" ht="15" customHeight="1" x14ac:dyDescent="0.3">
      <c r="AN2540" s="85">
        <v>4437</v>
      </c>
    </row>
    <row r="2541" spans="40:40" ht="15" customHeight="1" x14ac:dyDescent="0.3">
      <c r="AN2541" s="85">
        <v>4438</v>
      </c>
    </row>
    <row r="2542" spans="40:40" ht="15" customHeight="1" x14ac:dyDescent="0.3">
      <c r="AN2542" s="85">
        <v>4439</v>
      </c>
    </row>
    <row r="2543" spans="40:40" ht="15" customHeight="1" x14ac:dyDescent="0.3">
      <c r="AN2543" s="85">
        <v>4440</v>
      </c>
    </row>
    <row r="2544" spans="40:40" ht="15" customHeight="1" x14ac:dyDescent="0.3">
      <c r="AN2544" s="85">
        <v>4441</v>
      </c>
    </row>
    <row r="2545" spans="40:40" ht="15" customHeight="1" x14ac:dyDescent="0.3">
      <c r="AN2545" s="85">
        <v>4442</v>
      </c>
    </row>
    <row r="2546" spans="40:40" ht="15" customHeight="1" x14ac:dyDescent="0.3">
      <c r="AN2546" s="85">
        <v>4443</v>
      </c>
    </row>
    <row r="2547" spans="40:40" ht="15" customHeight="1" x14ac:dyDescent="0.3">
      <c r="AN2547" s="85">
        <v>4444</v>
      </c>
    </row>
    <row r="2548" spans="40:40" ht="15" customHeight="1" x14ac:dyDescent="0.3">
      <c r="AN2548" s="85">
        <v>4445</v>
      </c>
    </row>
    <row r="2549" spans="40:40" ht="15" customHeight="1" x14ac:dyDescent="0.3">
      <c r="AN2549" s="85">
        <v>4446</v>
      </c>
    </row>
    <row r="2550" spans="40:40" ht="15" customHeight="1" x14ac:dyDescent="0.3">
      <c r="AN2550" s="85">
        <v>4447</v>
      </c>
    </row>
    <row r="2551" spans="40:40" ht="15" customHeight="1" x14ac:dyDescent="0.3">
      <c r="AN2551" s="85">
        <v>4448</v>
      </c>
    </row>
    <row r="2552" spans="40:40" ht="15" customHeight="1" x14ac:dyDescent="0.3">
      <c r="AN2552" s="85">
        <v>4449</v>
      </c>
    </row>
    <row r="2553" spans="40:40" ht="15" customHeight="1" x14ac:dyDescent="0.3">
      <c r="AN2553" s="85">
        <v>4450</v>
      </c>
    </row>
    <row r="2554" spans="40:40" ht="15" customHeight="1" x14ac:dyDescent="0.3">
      <c r="AN2554" s="85">
        <v>4451</v>
      </c>
    </row>
    <row r="2555" spans="40:40" ht="15" customHeight="1" x14ac:dyDescent="0.3">
      <c r="AN2555" s="85">
        <v>4452</v>
      </c>
    </row>
    <row r="2556" spans="40:40" ht="15" customHeight="1" x14ac:dyDescent="0.3">
      <c r="AN2556" s="85">
        <v>4453</v>
      </c>
    </row>
    <row r="2557" spans="40:40" ht="15" customHeight="1" x14ac:dyDescent="0.3">
      <c r="AN2557" s="85">
        <v>4454</v>
      </c>
    </row>
    <row r="2558" spans="40:40" ht="15" customHeight="1" x14ac:dyDescent="0.3">
      <c r="AN2558" s="85">
        <v>4455</v>
      </c>
    </row>
    <row r="2559" spans="40:40" ht="15" customHeight="1" x14ac:dyDescent="0.3">
      <c r="AN2559" s="85">
        <v>4456</v>
      </c>
    </row>
    <row r="2560" spans="40:40" ht="15" customHeight="1" x14ac:dyDescent="0.3">
      <c r="AN2560" s="85">
        <v>4457</v>
      </c>
    </row>
    <row r="2561" spans="40:40" ht="15" customHeight="1" x14ac:dyDescent="0.3">
      <c r="AN2561" s="85">
        <v>4458</v>
      </c>
    </row>
    <row r="2562" spans="40:40" ht="15" customHeight="1" x14ac:dyDescent="0.3">
      <c r="AN2562" s="85">
        <v>4459</v>
      </c>
    </row>
    <row r="2563" spans="40:40" ht="15" customHeight="1" x14ac:dyDescent="0.3">
      <c r="AN2563" s="85">
        <v>4460</v>
      </c>
    </row>
    <row r="2564" spans="40:40" ht="15" customHeight="1" x14ac:dyDescent="0.3">
      <c r="AN2564" s="85">
        <v>4461</v>
      </c>
    </row>
    <row r="2565" spans="40:40" ht="15" customHeight="1" x14ac:dyDescent="0.3">
      <c r="AN2565" s="85">
        <v>4462</v>
      </c>
    </row>
    <row r="2566" spans="40:40" ht="15" customHeight="1" x14ac:dyDescent="0.3">
      <c r="AN2566" s="85">
        <v>4463</v>
      </c>
    </row>
    <row r="2567" spans="40:40" ht="15" customHeight="1" x14ac:dyDescent="0.3">
      <c r="AN2567" s="85">
        <v>4464</v>
      </c>
    </row>
    <row r="2568" spans="40:40" ht="15" customHeight="1" x14ac:dyDescent="0.3">
      <c r="AN2568" s="85">
        <v>4465</v>
      </c>
    </row>
    <row r="2569" spans="40:40" ht="15" customHeight="1" x14ac:dyDescent="0.3">
      <c r="AN2569" s="85">
        <v>4466</v>
      </c>
    </row>
    <row r="2570" spans="40:40" ht="15" customHeight="1" x14ac:dyDescent="0.3">
      <c r="AN2570" s="85">
        <v>4467</v>
      </c>
    </row>
    <row r="2571" spans="40:40" ht="15" customHeight="1" x14ac:dyDescent="0.3">
      <c r="AN2571" s="85">
        <v>4468</v>
      </c>
    </row>
    <row r="2572" spans="40:40" ht="15" customHeight="1" x14ac:dyDescent="0.3">
      <c r="AN2572" s="85">
        <v>4469</v>
      </c>
    </row>
    <row r="2573" spans="40:40" ht="15" customHeight="1" x14ac:dyDescent="0.3">
      <c r="AN2573" s="85">
        <v>4470</v>
      </c>
    </row>
    <row r="2574" spans="40:40" ht="15" customHeight="1" x14ac:dyDescent="0.3">
      <c r="AN2574" s="85">
        <v>4471</v>
      </c>
    </row>
    <row r="2575" spans="40:40" ht="15" customHeight="1" x14ac:dyDescent="0.3">
      <c r="AN2575" s="85">
        <v>4472</v>
      </c>
    </row>
    <row r="2576" spans="40:40" ht="15" customHeight="1" x14ac:dyDescent="0.3">
      <c r="AN2576" s="85">
        <v>4473</v>
      </c>
    </row>
    <row r="2577" spans="40:40" ht="15" customHeight="1" x14ac:dyDescent="0.3">
      <c r="AN2577" s="85">
        <v>4474</v>
      </c>
    </row>
    <row r="2578" spans="40:40" ht="15" customHeight="1" x14ac:dyDescent="0.3">
      <c r="AN2578" s="85">
        <v>4475</v>
      </c>
    </row>
    <row r="2579" spans="40:40" ht="15" customHeight="1" x14ac:dyDescent="0.3">
      <c r="AN2579" s="85">
        <v>4476</v>
      </c>
    </row>
    <row r="2580" spans="40:40" ht="15" customHeight="1" x14ac:dyDescent="0.3">
      <c r="AN2580" s="85">
        <v>4477</v>
      </c>
    </row>
    <row r="2581" spans="40:40" ht="15" customHeight="1" x14ac:dyDescent="0.3">
      <c r="AN2581" s="85">
        <v>4478</v>
      </c>
    </row>
    <row r="2582" spans="40:40" ht="15" customHeight="1" x14ac:dyDescent="0.3">
      <c r="AN2582" s="85">
        <v>4479</v>
      </c>
    </row>
    <row r="2583" spans="40:40" ht="15" customHeight="1" x14ac:dyDescent="0.3">
      <c r="AN2583" s="85">
        <v>4480</v>
      </c>
    </row>
    <row r="2584" spans="40:40" ht="15" customHeight="1" x14ac:dyDescent="0.3">
      <c r="AN2584" s="85">
        <v>4481</v>
      </c>
    </row>
    <row r="2585" spans="40:40" ht="15" customHeight="1" x14ac:dyDescent="0.3">
      <c r="AN2585" s="85">
        <v>4482</v>
      </c>
    </row>
    <row r="2586" spans="40:40" ht="15" customHeight="1" x14ac:dyDescent="0.3">
      <c r="AN2586" s="85">
        <v>4483</v>
      </c>
    </row>
    <row r="2587" spans="40:40" ht="15" customHeight="1" x14ac:dyDescent="0.3">
      <c r="AN2587" s="85">
        <v>4484</v>
      </c>
    </row>
    <row r="2588" spans="40:40" ht="15" customHeight="1" x14ac:dyDescent="0.3">
      <c r="AN2588" s="85">
        <v>4485</v>
      </c>
    </row>
    <row r="2589" spans="40:40" ht="15" customHeight="1" x14ac:dyDescent="0.3">
      <c r="AN2589" s="85">
        <v>4486</v>
      </c>
    </row>
    <row r="2590" spans="40:40" ht="15" customHeight="1" x14ac:dyDescent="0.3">
      <c r="AN2590" s="85">
        <v>4487</v>
      </c>
    </row>
    <row r="2591" spans="40:40" ht="15" customHeight="1" x14ac:dyDescent="0.3">
      <c r="AN2591" s="85">
        <v>4488</v>
      </c>
    </row>
    <row r="2592" spans="40:40" ht="15" customHeight="1" x14ac:dyDescent="0.3">
      <c r="AN2592" s="85">
        <v>4489</v>
      </c>
    </row>
    <row r="2593" spans="40:40" ht="15" customHeight="1" x14ac:dyDescent="0.3">
      <c r="AN2593" s="85">
        <v>4490</v>
      </c>
    </row>
    <row r="2594" spans="40:40" ht="15" customHeight="1" x14ac:dyDescent="0.3">
      <c r="AN2594" s="85">
        <v>4491</v>
      </c>
    </row>
    <row r="2595" spans="40:40" ht="15" customHeight="1" x14ac:dyDescent="0.3">
      <c r="AN2595" s="85">
        <v>4492</v>
      </c>
    </row>
    <row r="2596" spans="40:40" ht="15" customHeight="1" x14ac:dyDescent="0.3">
      <c r="AN2596" s="85">
        <v>4493</v>
      </c>
    </row>
    <row r="2597" spans="40:40" ht="15" customHeight="1" x14ac:dyDescent="0.3">
      <c r="AN2597" s="85">
        <v>4494</v>
      </c>
    </row>
    <row r="2598" spans="40:40" ht="15" customHeight="1" x14ac:dyDescent="0.3">
      <c r="AN2598" s="85">
        <v>4495</v>
      </c>
    </row>
    <row r="2599" spans="40:40" ht="15" customHeight="1" x14ac:dyDescent="0.3">
      <c r="AN2599" s="85">
        <v>4496</v>
      </c>
    </row>
    <row r="2600" spans="40:40" ht="15" customHeight="1" x14ac:dyDescent="0.3">
      <c r="AN2600" s="85">
        <v>4497</v>
      </c>
    </row>
    <row r="2601" spans="40:40" ht="15" customHeight="1" x14ac:dyDescent="0.3">
      <c r="AN2601" s="85">
        <v>4498</v>
      </c>
    </row>
    <row r="2602" spans="40:40" ht="15" customHeight="1" x14ac:dyDescent="0.3">
      <c r="AN2602" s="85">
        <v>4499</v>
      </c>
    </row>
    <row r="2603" spans="40:40" ht="15" customHeight="1" x14ac:dyDescent="0.3">
      <c r="AN2603" s="85">
        <v>4500</v>
      </c>
    </row>
    <row r="2604" spans="40:40" ht="15" customHeight="1" x14ac:dyDescent="0.3">
      <c r="AN2604" s="85">
        <v>4501</v>
      </c>
    </row>
    <row r="2605" spans="40:40" ht="15" customHeight="1" x14ac:dyDescent="0.3">
      <c r="AN2605" s="85">
        <v>4502</v>
      </c>
    </row>
    <row r="2606" spans="40:40" ht="15" customHeight="1" x14ac:dyDescent="0.3">
      <c r="AN2606" s="85">
        <v>4503</v>
      </c>
    </row>
    <row r="2607" spans="40:40" ht="15" customHeight="1" x14ac:dyDescent="0.3">
      <c r="AN2607" s="85">
        <v>4504</v>
      </c>
    </row>
    <row r="2608" spans="40:40" ht="15" customHeight="1" x14ac:dyDescent="0.3">
      <c r="AN2608" s="85">
        <v>4505</v>
      </c>
    </row>
    <row r="2609" spans="40:40" ht="15" customHeight="1" x14ac:dyDescent="0.3">
      <c r="AN2609" s="85">
        <v>4506</v>
      </c>
    </row>
    <row r="2610" spans="40:40" ht="15" customHeight="1" x14ac:dyDescent="0.3">
      <c r="AN2610" s="85">
        <v>4507</v>
      </c>
    </row>
    <row r="2611" spans="40:40" ht="15" customHeight="1" x14ac:dyDescent="0.3">
      <c r="AN2611" s="85">
        <v>4508</v>
      </c>
    </row>
    <row r="2612" spans="40:40" ht="15" customHeight="1" x14ac:dyDescent="0.3">
      <c r="AN2612" s="85">
        <v>4509</v>
      </c>
    </row>
    <row r="2613" spans="40:40" ht="15" customHeight="1" x14ac:dyDescent="0.3">
      <c r="AN2613" s="85">
        <v>4510</v>
      </c>
    </row>
    <row r="2614" spans="40:40" ht="15" customHeight="1" x14ac:dyDescent="0.3">
      <c r="AN2614" s="85">
        <v>4511</v>
      </c>
    </row>
    <row r="2615" spans="40:40" ht="15" customHeight="1" x14ac:dyDescent="0.3">
      <c r="AN2615" s="85">
        <v>4512</v>
      </c>
    </row>
    <row r="2616" spans="40:40" ht="15" customHeight="1" x14ac:dyDescent="0.3">
      <c r="AN2616" s="85">
        <v>4513</v>
      </c>
    </row>
    <row r="2617" spans="40:40" ht="15" customHeight="1" x14ac:dyDescent="0.3">
      <c r="AN2617" s="85">
        <v>4514</v>
      </c>
    </row>
    <row r="2618" spans="40:40" ht="15" customHeight="1" x14ac:dyDescent="0.3">
      <c r="AN2618" s="85">
        <v>4515</v>
      </c>
    </row>
    <row r="2619" spans="40:40" ht="15" customHeight="1" x14ac:dyDescent="0.3">
      <c r="AN2619" s="85">
        <v>4516</v>
      </c>
    </row>
    <row r="2620" spans="40:40" ht="15" customHeight="1" x14ac:dyDescent="0.3">
      <c r="AN2620" s="85">
        <v>4517</v>
      </c>
    </row>
    <row r="2621" spans="40:40" ht="15" customHeight="1" x14ac:dyDescent="0.3">
      <c r="AN2621" s="85">
        <v>4518</v>
      </c>
    </row>
    <row r="2622" spans="40:40" ht="15" customHeight="1" x14ac:dyDescent="0.3">
      <c r="AN2622" s="85">
        <v>4519</v>
      </c>
    </row>
    <row r="2623" spans="40:40" ht="15" customHeight="1" x14ac:dyDescent="0.3">
      <c r="AN2623" s="85">
        <v>4520</v>
      </c>
    </row>
    <row r="2624" spans="40:40" ht="15" customHeight="1" x14ac:dyDescent="0.3">
      <c r="AN2624" s="85">
        <v>4521</v>
      </c>
    </row>
    <row r="2625" spans="40:40" ht="15" customHeight="1" x14ac:dyDescent="0.3">
      <c r="AN2625" s="85">
        <v>4522</v>
      </c>
    </row>
    <row r="2626" spans="40:40" ht="15" customHeight="1" x14ac:dyDescent="0.3">
      <c r="AN2626" s="85">
        <v>4523</v>
      </c>
    </row>
    <row r="2627" spans="40:40" ht="15" customHeight="1" x14ac:dyDescent="0.3">
      <c r="AN2627" s="85">
        <v>4524</v>
      </c>
    </row>
    <row r="2628" spans="40:40" ht="15" customHeight="1" x14ac:dyDescent="0.3">
      <c r="AN2628" s="85">
        <v>4525</v>
      </c>
    </row>
    <row r="2629" spans="40:40" ht="15" customHeight="1" x14ac:dyDescent="0.3">
      <c r="AN2629" s="85">
        <v>4526</v>
      </c>
    </row>
    <row r="2630" spans="40:40" ht="15" customHeight="1" x14ac:dyDescent="0.3">
      <c r="AN2630" s="85">
        <v>4527</v>
      </c>
    </row>
    <row r="2631" spans="40:40" ht="15" customHeight="1" x14ac:dyDescent="0.3">
      <c r="AN2631" s="85">
        <v>4528</v>
      </c>
    </row>
    <row r="2632" spans="40:40" ht="15" customHeight="1" x14ac:dyDescent="0.3">
      <c r="AN2632" s="85">
        <v>4529</v>
      </c>
    </row>
    <row r="2633" spans="40:40" ht="15" customHeight="1" x14ac:dyDescent="0.3">
      <c r="AN2633" s="85">
        <v>4530</v>
      </c>
    </row>
    <row r="2634" spans="40:40" ht="15" customHeight="1" x14ac:dyDescent="0.3">
      <c r="AN2634" s="85">
        <v>4531</v>
      </c>
    </row>
    <row r="2635" spans="40:40" ht="15" customHeight="1" x14ac:dyDescent="0.3">
      <c r="AN2635" s="85">
        <v>4532</v>
      </c>
    </row>
    <row r="2636" spans="40:40" ht="15" customHeight="1" x14ac:dyDescent="0.3">
      <c r="AN2636" s="85">
        <v>4533</v>
      </c>
    </row>
    <row r="2637" spans="40:40" ht="15" customHeight="1" x14ac:dyDescent="0.3">
      <c r="AN2637" s="85">
        <v>4534</v>
      </c>
    </row>
    <row r="2638" spans="40:40" ht="15" customHeight="1" x14ac:dyDescent="0.3">
      <c r="AN2638" s="85">
        <v>4535</v>
      </c>
    </row>
    <row r="2639" spans="40:40" ht="15" customHeight="1" x14ac:dyDescent="0.3">
      <c r="AN2639" s="85">
        <v>4536</v>
      </c>
    </row>
    <row r="2640" spans="40:40" ht="15" customHeight="1" x14ac:dyDescent="0.3">
      <c r="AN2640" s="85">
        <v>4537</v>
      </c>
    </row>
    <row r="2641" spans="40:40" ht="15" customHeight="1" x14ac:dyDescent="0.3">
      <c r="AN2641" s="85">
        <v>4538</v>
      </c>
    </row>
    <row r="2642" spans="40:40" ht="15" customHeight="1" x14ac:dyDescent="0.3">
      <c r="AN2642" s="85">
        <v>4539</v>
      </c>
    </row>
    <row r="2643" spans="40:40" ht="15" customHeight="1" x14ac:dyDescent="0.3">
      <c r="AN2643" s="85">
        <v>4540</v>
      </c>
    </row>
    <row r="2644" spans="40:40" ht="15" customHeight="1" x14ac:dyDescent="0.3">
      <c r="AN2644" s="85">
        <v>4541</v>
      </c>
    </row>
    <row r="2645" spans="40:40" ht="15" customHeight="1" x14ac:dyDescent="0.3">
      <c r="AN2645" s="85">
        <v>4542</v>
      </c>
    </row>
    <row r="2646" spans="40:40" ht="15" customHeight="1" x14ac:dyDescent="0.3">
      <c r="AN2646" s="85">
        <v>4543</v>
      </c>
    </row>
    <row r="2647" spans="40:40" ht="15" customHeight="1" x14ac:dyDescent="0.3">
      <c r="AN2647" s="85">
        <v>4544</v>
      </c>
    </row>
    <row r="2648" spans="40:40" ht="15" customHeight="1" x14ac:dyDescent="0.3">
      <c r="AN2648" s="85">
        <v>4545</v>
      </c>
    </row>
    <row r="2649" spans="40:40" ht="15" customHeight="1" x14ac:dyDescent="0.3">
      <c r="AN2649" s="85">
        <v>4546</v>
      </c>
    </row>
    <row r="2650" spans="40:40" ht="15" customHeight="1" x14ac:dyDescent="0.3">
      <c r="AN2650" s="85">
        <v>4547</v>
      </c>
    </row>
    <row r="2651" spans="40:40" ht="15" customHeight="1" x14ac:dyDescent="0.3">
      <c r="AN2651" s="85">
        <v>4548</v>
      </c>
    </row>
    <row r="2652" spans="40:40" ht="15" customHeight="1" x14ac:dyDescent="0.3">
      <c r="AN2652" s="85">
        <v>4549</v>
      </c>
    </row>
    <row r="2653" spans="40:40" ht="15" customHeight="1" x14ac:dyDescent="0.3">
      <c r="AN2653" s="85">
        <v>4550</v>
      </c>
    </row>
    <row r="2654" spans="40:40" ht="15" customHeight="1" x14ac:dyDescent="0.3">
      <c r="AN2654" s="85">
        <v>4551</v>
      </c>
    </row>
    <row r="2655" spans="40:40" ht="15" customHeight="1" x14ac:dyDescent="0.3">
      <c r="AN2655" s="85">
        <v>4552</v>
      </c>
    </row>
    <row r="2656" spans="40:40" ht="15" customHeight="1" x14ac:dyDescent="0.3">
      <c r="AN2656" s="85">
        <v>4553</v>
      </c>
    </row>
    <row r="2657" spans="40:40" ht="15" customHeight="1" x14ac:dyDescent="0.3">
      <c r="AN2657" s="85">
        <v>4554</v>
      </c>
    </row>
    <row r="2658" spans="40:40" ht="15" customHeight="1" x14ac:dyDescent="0.3">
      <c r="AN2658" s="85">
        <v>4555</v>
      </c>
    </row>
    <row r="2659" spans="40:40" ht="15" customHeight="1" x14ac:dyDescent="0.3">
      <c r="AN2659" s="85">
        <v>4556</v>
      </c>
    </row>
    <row r="2660" spans="40:40" ht="15" customHeight="1" x14ac:dyDescent="0.3">
      <c r="AN2660" s="85">
        <v>4557</v>
      </c>
    </row>
    <row r="2661" spans="40:40" ht="15" customHeight="1" x14ac:dyDescent="0.3">
      <c r="AN2661" s="85">
        <v>4558</v>
      </c>
    </row>
    <row r="2662" spans="40:40" ht="15" customHeight="1" x14ac:dyDescent="0.3">
      <c r="AN2662" s="85">
        <v>4559</v>
      </c>
    </row>
    <row r="2663" spans="40:40" ht="15" customHeight="1" x14ac:dyDescent="0.3">
      <c r="AN2663" s="85">
        <v>4560</v>
      </c>
    </row>
    <row r="2664" spans="40:40" ht="15" customHeight="1" x14ac:dyDescent="0.3">
      <c r="AN2664" s="85">
        <v>4561</v>
      </c>
    </row>
    <row r="2665" spans="40:40" ht="15" customHeight="1" x14ac:dyDescent="0.3">
      <c r="AN2665" s="85">
        <v>4562</v>
      </c>
    </row>
    <row r="2666" spans="40:40" ht="15" customHeight="1" x14ac:dyDescent="0.3">
      <c r="AN2666" s="85">
        <v>4563</v>
      </c>
    </row>
    <row r="2667" spans="40:40" ht="15" customHeight="1" x14ac:dyDescent="0.3">
      <c r="AN2667" s="85">
        <v>4564</v>
      </c>
    </row>
    <row r="2668" spans="40:40" ht="15" customHeight="1" x14ac:dyDescent="0.3">
      <c r="AN2668" s="85">
        <v>4565</v>
      </c>
    </row>
    <row r="2669" spans="40:40" ht="15" customHeight="1" x14ac:dyDescent="0.3">
      <c r="AN2669" s="85">
        <v>4566</v>
      </c>
    </row>
    <row r="2670" spans="40:40" ht="15" customHeight="1" x14ac:dyDescent="0.3">
      <c r="AN2670" s="85">
        <v>4567</v>
      </c>
    </row>
    <row r="2671" spans="40:40" ht="15" customHeight="1" x14ac:dyDescent="0.3">
      <c r="AN2671" s="85">
        <v>4568</v>
      </c>
    </row>
    <row r="2672" spans="40:40" ht="15" customHeight="1" x14ac:dyDescent="0.3">
      <c r="AN2672" s="85">
        <v>4569</v>
      </c>
    </row>
    <row r="2673" spans="40:40" ht="15" customHeight="1" x14ac:dyDescent="0.3">
      <c r="AN2673" s="85">
        <v>4570</v>
      </c>
    </row>
    <row r="2674" spans="40:40" ht="15" customHeight="1" x14ac:dyDescent="0.3">
      <c r="AN2674" s="85">
        <v>4571</v>
      </c>
    </row>
    <row r="2675" spans="40:40" ht="15" customHeight="1" x14ac:dyDescent="0.3">
      <c r="AN2675" s="85">
        <v>4572</v>
      </c>
    </row>
    <row r="2676" spans="40:40" ht="15" customHeight="1" x14ac:dyDescent="0.3">
      <c r="AN2676" s="85">
        <v>4573</v>
      </c>
    </row>
    <row r="2677" spans="40:40" ht="15" customHeight="1" x14ac:dyDescent="0.3">
      <c r="AN2677" s="85">
        <v>4574</v>
      </c>
    </row>
    <row r="2678" spans="40:40" ht="15" customHeight="1" x14ac:dyDescent="0.3">
      <c r="AN2678" s="85">
        <v>4575</v>
      </c>
    </row>
    <row r="2679" spans="40:40" ht="15" customHeight="1" x14ac:dyDescent="0.3">
      <c r="AN2679" s="85">
        <v>4576</v>
      </c>
    </row>
    <row r="2680" spans="40:40" ht="15" customHeight="1" x14ac:dyDescent="0.3">
      <c r="AN2680" s="85">
        <v>4577</v>
      </c>
    </row>
    <row r="2681" spans="40:40" ht="15" customHeight="1" x14ac:dyDescent="0.3">
      <c r="AN2681" s="85">
        <v>4578</v>
      </c>
    </row>
    <row r="2682" spans="40:40" ht="15" customHeight="1" x14ac:dyDescent="0.3">
      <c r="AN2682" s="85">
        <v>4579</v>
      </c>
    </row>
    <row r="2683" spans="40:40" ht="15" customHeight="1" x14ac:dyDescent="0.3">
      <c r="AN2683" s="85">
        <v>4580</v>
      </c>
    </row>
    <row r="2684" spans="40:40" ht="15" customHeight="1" x14ac:dyDescent="0.3">
      <c r="AN2684" s="85">
        <v>4581</v>
      </c>
    </row>
    <row r="2685" spans="40:40" ht="15" customHeight="1" x14ac:dyDescent="0.3">
      <c r="AN2685" s="85">
        <v>4582</v>
      </c>
    </row>
    <row r="2686" spans="40:40" ht="15" customHeight="1" x14ac:dyDescent="0.3">
      <c r="AN2686" s="85">
        <v>4583</v>
      </c>
    </row>
    <row r="2687" spans="40:40" ht="15" customHeight="1" x14ac:dyDescent="0.3">
      <c r="AN2687" s="85">
        <v>4584</v>
      </c>
    </row>
    <row r="2688" spans="40:40" ht="15" customHeight="1" x14ac:dyDescent="0.3">
      <c r="AN2688" s="85">
        <v>4585</v>
      </c>
    </row>
    <row r="2689" spans="40:40" ht="15" customHeight="1" x14ac:dyDescent="0.3">
      <c r="AN2689" s="85">
        <v>4586</v>
      </c>
    </row>
    <row r="2690" spans="40:40" ht="15" customHeight="1" x14ac:dyDescent="0.3">
      <c r="AN2690" s="85">
        <v>4587</v>
      </c>
    </row>
    <row r="2691" spans="40:40" ht="15" customHeight="1" x14ac:dyDescent="0.3">
      <c r="AN2691" s="85">
        <v>4588</v>
      </c>
    </row>
    <row r="2692" spans="40:40" ht="15" customHeight="1" x14ac:dyDescent="0.3">
      <c r="AN2692" s="85">
        <v>4589</v>
      </c>
    </row>
    <row r="2693" spans="40:40" ht="15" customHeight="1" x14ac:dyDescent="0.3">
      <c r="AN2693" s="85">
        <v>4590</v>
      </c>
    </row>
    <row r="2694" spans="40:40" ht="15" customHeight="1" x14ac:dyDescent="0.3">
      <c r="AN2694" s="85">
        <v>4591</v>
      </c>
    </row>
    <row r="2695" spans="40:40" ht="15" customHeight="1" x14ac:dyDescent="0.3">
      <c r="AN2695" s="85">
        <v>4592</v>
      </c>
    </row>
    <row r="2696" spans="40:40" ht="15" customHeight="1" x14ac:dyDescent="0.3">
      <c r="AN2696" s="85">
        <v>4593</v>
      </c>
    </row>
    <row r="2697" spans="40:40" ht="15" customHeight="1" x14ac:dyDescent="0.3">
      <c r="AN2697" s="85">
        <v>4594</v>
      </c>
    </row>
    <row r="2698" spans="40:40" ht="15" customHeight="1" x14ac:dyDescent="0.3">
      <c r="AN2698" s="85">
        <v>4595</v>
      </c>
    </row>
    <row r="2699" spans="40:40" ht="15" customHeight="1" x14ac:dyDescent="0.3">
      <c r="AN2699" s="85">
        <v>4596</v>
      </c>
    </row>
    <row r="2700" spans="40:40" ht="15" customHeight="1" x14ac:dyDescent="0.3">
      <c r="AN2700" s="85">
        <v>4597</v>
      </c>
    </row>
    <row r="2701" spans="40:40" ht="15" customHeight="1" x14ac:dyDescent="0.3">
      <c r="AN2701" s="85">
        <v>4598</v>
      </c>
    </row>
    <row r="2702" spans="40:40" ht="15" customHeight="1" x14ac:dyDescent="0.3">
      <c r="AN2702" s="85">
        <v>4599</v>
      </c>
    </row>
    <row r="2703" spans="40:40" ht="15" customHeight="1" x14ac:dyDescent="0.3">
      <c r="AN2703" s="85">
        <v>4600</v>
      </c>
    </row>
    <row r="2704" spans="40:40" ht="15" customHeight="1" x14ac:dyDescent="0.3">
      <c r="AN2704" s="85">
        <v>4601</v>
      </c>
    </row>
    <row r="2705" spans="40:40" ht="15" customHeight="1" x14ac:dyDescent="0.3">
      <c r="AN2705" s="85">
        <v>4602</v>
      </c>
    </row>
    <row r="2706" spans="40:40" ht="15" customHeight="1" x14ac:dyDescent="0.3">
      <c r="AN2706" s="85">
        <v>4603</v>
      </c>
    </row>
    <row r="2707" spans="40:40" ht="15" customHeight="1" x14ac:dyDescent="0.3">
      <c r="AN2707" s="85">
        <v>4604</v>
      </c>
    </row>
    <row r="2708" spans="40:40" ht="15" customHeight="1" x14ac:dyDescent="0.3">
      <c r="AN2708" s="85">
        <v>4605</v>
      </c>
    </row>
    <row r="2709" spans="40:40" ht="15" customHeight="1" x14ac:dyDescent="0.3">
      <c r="AN2709" s="85">
        <v>4606</v>
      </c>
    </row>
    <row r="2710" spans="40:40" ht="15" customHeight="1" x14ac:dyDescent="0.3">
      <c r="AN2710" s="85">
        <v>4607</v>
      </c>
    </row>
    <row r="2711" spans="40:40" ht="15" customHeight="1" x14ac:dyDescent="0.3">
      <c r="AN2711" s="85">
        <v>4608</v>
      </c>
    </row>
    <row r="2712" spans="40:40" ht="15" customHeight="1" x14ac:dyDescent="0.3">
      <c r="AN2712" s="85">
        <v>4609</v>
      </c>
    </row>
    <row r="2713" spans="40:40" ht="15" customHeight="1" x14ac:dyDescent="0.3">
      <c r="AN2713" s="85">
        <v>4610</v>
      </c>
    </row>
    <row r="2714" spans="40:40" ht="15" customHeight="1" x14ac:dyDescent="0.3">
      <c r="AN2714" s="85">
        <v>4611</v>
      </c>
    </row>
    <row r="2715" spans="40:40" ht="15" customHeight="1" x14ac:dyDescent="0.3">
      <c r="AN2715" s="85">
        <v>4612</v>
      </c>
    </row>
    <row r="2716" spans="40:40" ht="15" customHeight="1" x14ac:dyDescent="0.3">
      <c r="AN2716" s="85">
        <v>4613</v>
      </c>
    </row>
    <row r="2717" spans="40:40" ht="15" customHeight="1" x14ac:dyDescent="0.3">
      <c r="AN2717" s="85">
        <v>4614</v>
      </c>
    </row>
    <row r="2718" spans="40:40" ht="15" customHeight="1" x14ac:dyDescent="0.3">
      <c r="AN2718" s="85">
        <v>4615</v>
      </c>
    </row>
    <row r="2719" spans="40:40" ht="15" customHeight="1" x14ac:dyDescent="0.3">
      <c r="AN2719" s="85">
        <v>4616</v>
      </c>
    </row>
    <row r="2720" spans="40:40" ht="15" customHeight="1" x14ac:dyDescent="0.3">
      <c r="AN2720" s="85">
        <v>4617</v>
      </c>
    </row>
    <row r="2721" spans="40:40" ht="15" customHeight="1" x14ac:dyDescent="0.3">
      <c r="AN2721" s="85">
        <v>4618</v>
      </c>
    </row>
    <row r="2722" spans="40:40" ht="15" customHeight="1" x14ac:dyDescent="0.3">
      <c r="AN2722" s="85">
        <v>4619</v>
      </c>
    </row>
    <row r="2723" spans="40:40" ht="15" customHeight="1" x14ac:dyDescent="0.3">
      <c r="AN2723" s="85">
        <v>4620</v>
      </c>
    </row>
    <row r="2724" spans="40:40" ht="15" customHeight="1" x14ac:dyDescent="0.3">
      <c r="AN2724" s="85">
        <v>4621</v>
      </c>
    </row>
    <row r="2725" spans="40:40" ht="15" customHeight="1" x14ac:dyDescent="0.3">
      <c r="AN2725" s="85">
        <v>4622</v>
      </c>
    </row>
    <row r="2726" spans="40:40" ht="15" customHeight="1" x14ac:dyDescent="0.3">
      <c r="AN2726" s="85">
        <v>4623</v>
      </c>
    </row>
    <row r="2727" spans="40:40" ht="15" customHeight="1" x14ac:dyDescent="0.3">
      <c r="AN2727" s="85">
        <v>4624</v>
      </c>
    </row>
    <row r="2728" spans="40:40" ht="15" customHeight="1" x14ac:dyDescent="0.3">
      <c r="AN2728" s="85">
        <v>4625</v>
      </c>
    </row>
    <row r="2729" spans="40:40" ht="15" customHeight="1" x14ac:dyDescent="0.3">
      <c r="AN2729" s="85">
        <v>4626</v>
      </c>
    </row>
    <row r="2730" spans="40:40" ht="15" customHeight="1" x14ac:dyDescent="0.3">
      <c r="AN2730" s="85">
        <v>4627</v>
      </c>
    </row>
    <row r="2731" spans="40:40" ht="15" customHeight="1" x14ac:dyDescent="0.3">
      <c r="AN2731" s="85">
        <v>4628</v>
      </c>
    </row>
    <row r="2732" spans="40:40" ht="15" customHeight="1" x14ac:dyDescent="0.3">
      <c r="AN2732" s="85">
        <v>4629</v>
      </c>
    </row>
    <row r="2733" spans="40:40" ht="15" customHeight="1" x14ac:dyDescent="0.3">
      <c r="AN2733" s="85">
        <v>4630</v>
      </c>
    </row>
    <row r="2734" spans="40:40" ht="15" customHeight="1" x14ac:dyDescent="0.3">
      <c r="AN2734" s="85">
        <v>4631</v>
      </c>
    </row>
    <row r="2735" spans="40:40" ht="15" customHeight="1" x14ac:dyDescent="0.3">
      <c r="AN2735" s="85">
        <v>4632</v>
      </c>
    </row>
    <row r="2736" spans="40:40" ht="15" customHeight="1" x14ac:dyDescent="0.3">
      <c r="AN2736" s="85">
        <v>4633</v>
      </c>
    </row>
    <row r="2737" spans="40:40" ht="15" customHeight="1" x14ac:dyDescent="0.3">
      <c r="AN2737" s="85">
        <v>4634</v>
      </c>
    </row>
    <row r="2738" spans="40:40" ht="15" customHeight="1" x14ac:dyDescent="0.3">
      <c r="AN2738" s="85">
        <v>4635</v>
      </c>
    </row>
    <row r="2739" spans="40:40" ht="15" customHeight="1" x14ac:dyDescent="0.3">
      <c r="AN2739" s="85">
        <v>4636</v>
      </c>
    </row>
    <row r="2740" spans="40:40" ht="15" customHeight="1" x14ac:dyDescent="0.3">
      <c r="AN2740" s="85">
        <v>4637</v>
      </c>
    </row>
    <row r="2741" spans="40:40" ht="15" customHeight="1" x14ac:dyDescent="0.3">
      <c r="AN2741" s="85">
        <v>4638</v>
      </c>
    </row>
    <row r="2742" spans="40:40" ht="15" customHeight="1" x14ac:dyDescent="0.3">
      <c r="AN2742" s="85">
        <v>4639</v>
      </c>
    </row>
    <row r="2743" spans="40:40" ht="15" customHeight="1" x14ac:dyDescent="0.3">
      <c r="AN2743" s="85">
        <v>4640</v>
      </c>
    </row>
    <row r="2744" spans="40:40" ht="15" customHeight="1" x14ac:dyDescent="0.3">
      <c r="AN2744" s="85">
        <v>4641</v>
      </c>
    </row>
    <row r="2745" spans="40:40" ht="15" customHeight="1" x14ac:dyDescent="0.3">
      <c r="AN2745" s="85">
        <v>4642</v>
      </c>
    </row>
    <row r="2746" spans="40:40" ht="15" customHeight="1" x14ac:dyDescent="0.3">
      <c r="AN2746" s="85">
        <v>4643</v>
      </c>
    </row>
    <row r="2747" spans="40:40" ht="15" customHeight="1" x14ac:dyDescent="0.3">
      <c r="AN2747" s="85">
        <v>4644</v>
      </c>
    </row>
    <row r="2748" spans="40:40" ht="15" customHeight="1" x14ac:dyDescent="0.3">
      <c r="AN2748" s="85">
        <v>4645</v>
      </c>
    </row>
    <row r="2749" spans="40:40" ht="15" customHeight="1" x14ac:dyDescent="0.3">
      <c r="AN2749" s="85">
        <v>4646</v>
      </c>
    </row>
    <row r="2750" spans="40:40" ht="15" customHeight="1" x14ac:dyDescent="0.3">
      <c r="AN2750" s="85">
        <v>4647</v>
      </c>
    </row>
    <row r="2751" spans="40:40" ht="15" customHeight="1" x14ac:dyDescent="0.3">
      <c r="AN2751" s="85">
        <v>4648</v>
      </c>
    </row>
    <row r="2752" spans="40:40" ht="15" customHeight="1" x14ac:dyDescent="0.3">
      <c r="AN2752" s="85">
        <v>4649</v>
      </c>
    </row>
    <row r="2753" spans="40:40" ht="15" customHeight="1" x14ac:dyDescent="0.3">
      <c r="AN2753" s="85">
        <v>4650</v>
      </c>
    </row>
    <row r="2754" spans="40:40" ht="15" customHeight="1" x14ac:dyDescent="0.3">
      <c r="AN2754" s="85">
        <v>4651</v>
      </c>
    </row>
    <row r="2755" spans="40:40" ht="15" customHeight="1" x14ac:dyDescent="0.3">
      <c r="AN2755" s="85">
        <v>4652</v>
      </c>
    </row>
    <row r="2756" spans="40:40" ht="15" customHeight="1" x14ac:dyDescent="0.3">
      <c r="AN2756" s="85">
        <v>4653</v>
      </c>
    </row>
    <row r="2757" spans="40:40" ht="15" customHeight="1" x14ac:dyDescent="0.3">
      <c r="AN2757" s="85">
        <v>4654</v>
      </c>
    </row>
    <row r="2758" spans="40:40" ht="15" customHeight="1" x14ac:dyDescent="0.3">
      <c r="AN2758" s="85">
        <v>4655</v>
      </c>
    </row>
    <row r="2759" spans="40:40" ht="15" customHeight="1" x14ac:dyDescent="0.3">
      <c r="AN2759" s="85">
        <v>4656</v>
      </c>
    </row>
    <row r="2760" spans="40:40" ht="15" customHeight="1" x14ac:dyDescent="0.3">
      <c r="AN2760" s="85">
        <v>4657</v>
      </c>
    </row>
    <row r="2761" spans="40:40" ht="15" customHeight="1" x14ac:dyDescent="0.3">
      <c r="AN2761" s="85">
        <v>4658</v>
      </c>
    </row>
    <row r="2762" spans="40:40" ht="15" customHeight="1" x14ac:dyDescent="0.3">
      <c r="AN2762" s="85">
        <v>4659</v>
      </c>
    </row>
    <row r="2763" spans="40:40" ht="15" customHeight="1" x14ac:dyDescent="0.3">
      <c r="AN2763" s="85">
        <v>4660</v>
      </c>
    </row>
    <row r="2764" spans="40:40" ht="15" customHeight="1" x14ac:dyDescent="0.3">
      <c r="AN2764" s="85">
        <v>4661</v>
      </c>
    </row>
    <row r="2765" spans="40:40" ht="15" customHeight="1" x14ac:dyDescent="0.3">
      <c r="AN2765" s="85">
        <v>4662</v>
      </c>
    </row>
    <row r="2766" spans="40:40" ht="15" customHeight="1" x14ac:dyDescent="0.3">
      <c r="AN2766" s="85">
        <v>4663</v>
      </c>
    </row>
    <row r="2767" spans="40:40" ht="15" customHeight="1" x14ac:dyDescent="0.3">
      <c r="AN2767" s="85">
        <v>4664</v>
      </c>
    </row>
    <row r="2768" spans="40:40" ht="15" customHeight="1" x14ac:dyDescent="0.3">
      <c r="AN2768" s="85">
        <v>4665</v>
      </c>
    </row>
    <row r="2769" spans="40:40" ht="15" customHeight="1" x14ac:dyDescent="0.3">
      <c r="AN2769" s="85">
        <v>4666</v>
      </c>
    </row>
    <row r="2770" spans="40:40" ht="15" customHeight="1" x14ac:dyDescent="0.3">
      <c r="AN2770" s="85">
        <v>4667</v>
      </c>
    </row>
    <row r="2771" spans="40:40" ht="15" customHeight="1" x14ac:dyDescent="0.3">
      <c r="AN2771" s="85">
        <v>4668</v>
      </c>
    </row>
    <row r="2772" spans="40:40" ht="15" customHeight="1" x14ac:dyDescent="0.3">
      <c r="AN2772" s="85">
        <v>4669</v>
      </c>
    </row>
    <row r="2773" spans="40:40" ht="15" customHeight="1" x14ac:dyDescent="0.3">
      <c r="AN2773" s="85">
        <v>4670</v>
      </c>
    </row>
    <row r="2774" spans="40:40" ht="15" customHeight="1" x14ac:dyDescent="0.3">
      <c r="AN2774" s="85">
        <v>4671</v>
      </c>
    </row>
    <row r="2775" spans="40:40" ht="15" customHeight="1" x14ac:dyDescent="0.3">
      <c r="AN2775" s="85">
        <v>4672</v>
      </c>
    </row>
    <row r="2776" spans="40:40" ht="15" customHeight="1" x14ac:dyDescent="0.3">
      <c r="AN2776" s="85">
        <v>4673</v>
      </c>
    </row>
    <row r="2777" spans="40:40" ht="15" customHeight="1" x14ac:dyDescent="0.3">
      <c r="AN2777" s="85">
        <v>4674</v>
      </c>
    </row>
    <row r="2778" spans="40:40" ht="15" customHeight="1" x14ac:dyDescent="0.3">
      <c r="AN2778" s="85">
        <v>4675</v>
      </c>
    </row>
    <row r="2779" spans="40:40" ht="15" customHeight="1" x14ac:dyDescent="0.3">
      <c r="AN2779" s="85">
        <v>4676</v>
      </c>
    </row>
    <row r="2780" spans="40:40" ht="15" customHeight="1" x14ac:dyDescent="0.3">
      <c r="AN2780" s="85">
        <v>4677</v>
      </c>
    </row>
    <row r="2781" spans="40:40" ht="15" customHeight="1" x14ac:dyDescent="0.3">
      <c r="AN2781" s="85">
        <v>4678</v>
      </c>
    </row>
    <row r="2782" spans="40:40" ht="15" customHeight="1" x14ac:dyDescent="0.3">
      <c r="AN2782" s="85">
        <v>4679</v>
      </c>
    </row>
    <row r="2783" spans="40:40" ht="15" customHeight="1" x14ac:dyDescent="0.3">
      <c r="AN2783" s="85">
        <v>4680</v>
      </c>
    </row>
    <row r="2784" spans="40:40" ht="15" customHeight="1" x14ac:dyDescent="0.3">
      <c r="AN2784" s="85">
        <v>4681</v>
      </c>
    </row>
    <row r="2785" spans="40:40" ht="15" customHeight="1" x14ac:dyDescent="0.3">
      <c r="AN2785" s="85">
        <v>4682</v>
      </c>
    </row>
    <row r="2786" spans="40:40" ht="15" customHeight="1" x14ac:dyDescent="0.3">
      <c r="AN2786" s="85">
        <v>4683</v>
      </c>
    </row>
    <row r="2787" spans="40:40" ht="15" customHeight="1" x14ac:dyDescent="0.3">
      <c r="AN2787" s="85">
        <v>4684</v>
      </c>
    </row>
    <row r="2788" spans="40:40" ht="15" customHeight="1" x14ac:dyDescent="0.3">
      <c r="AN2788" s="85">
        <v>4685</v>
      </c>
    </row>
    <row r="2789" spans="40:40" ht="15" customHeight="1" x14ac:dyDescent="0.3">
      <c r="AN2789" s="85">
        <v>4686</v>
      </c>
    </row>
    <row r="2790" spans="40:40" ht="15" customHeight="1" x14ac:dyDescent="0.3">
      <c r="AN2790" s="85">
        <v>4687</v>
      </c>
    </row>
    <row r="2791" spans="40:40" ht="15" customHeight="1" x14ac:dyDescent="0.3">
      <c r="AN2791" s="85">
        <v>4688</v>
      </c>
    </row>
    <row r="2792" spans="40:40" ht="15" customHeight="1" x14ac:dyDescent="0.3">
      <c r="AN2792" s="85">
        <v>4689</v>
      </c>
    </row>
    <row r="2793" spans="40:40" ht="15" customHeight="1" x14ac:dyDescent="0.3">
      <c r="AN2793" s="85">
        <v>4690</v>
      </c>
    </row>
    <row r="2794" spans="40:40" ht="15" customHeight="1" x14ac:dyDescent="0.3">
      <c r="AN2794" s="85">
        <v>4691</v>
      </c>
    </row>
    <row r="2795" spans="40:40" ht="15" customHeight="1" x14ac:dyDescent="0.3">
      <c r="AN2795" s="85">
        <v>4692</v>
      </c>
    </row>
    <row r="2796" spans="40:40" ht="15" customHeight="1" x14ac:dyDescent="0.3">
      <c r="AN2796" s="85">
        <v>4693</v>
      </c>
    </row>
    <row r="2797" spans="40:40" ht="15" customHeight="1" x14ac:dyDescent="0.3">
      <c r="AN2797" s="85">
        <v>4694</v>
      </c>
    </row>
    <row r="2798" spans="40:40" ht="15" customHeight="1" x14ac:dyDescent="0.3">
      <c r="AN2798" s="85">
        <v>4695</v>
      </c>
    </row>
    <row r="2799" spans="40:40" ht="15" customHeight="1" x14ac:dyDescent="0.3">
      <c r="AN2799" s="85">
        <v>4696</v>
      </c>
    </row>
    <row r="2800" spans="40:40" ht="15" customHeight="1" x14ac:dyDescent="0.3">
      <c r="AN2800" s="85">
        <v>4697</v>
      </c>
    </row>
    <row r="2801" spans="40:40" ht="15" customHeight="1" x14ac:dyDescent="0.3">
      <c r="AN2801" s="85">
        <v>4698</v>
      </c>
    </row>
    <row r="2802" spans="40:40" ht="15" customHeight="1" x14ac:dyDescent="0.3">
      <c r="AN2802" s="85">
        <v>4699</v>
      </c>
    </row>
    <row r="2803" spans="40:40" ht="15" customHeight="1" x14ac:dyDescent="0.3">
      <c r="AN2803" s="85">
        <v>4700</v>
      </c>
    </row>
    <row r="2804" spans="40:40" ht="15" customHeight="1" x14ac:dyDescent="0.3">
      <c r="AN2804" s="85">
        <v>4701</v>
      </c>
    </row>
    <row r="2805" spans="40:40" ht="15" customHeight="1" x14ac:dyDescent="0.3">
      <c r="AN2805" s="85">
        <v>4702</v>
      </c>
    </row>
    <row r="2806" spans="40:40" ht="15" customHeight="1" x14ac:dyDescent="0.3">
      <c r="AN2806" s="85">
        <v>4703</v>
      </c>
    </row>
    <row r="2807" spans="40:40" ht="15" customHeight="1" x14ac:dyDescent="0.3">
      <c r="AN2807" s="85">
        <v>4704</v>
      </c>
    </row>
    <row r="2808" spans="40:40" ht="15" customHeight="1" x14ac:dyDescent="0.3">
      <c r="AN2808" s="85">
        <v>4705</v>
      </c>
    </row>
    <row r="2809" spans="40:40" ht="15" customHeight="1" x14ac:dyDescent="0.3">
      <c r="AN2809" s="85">
        <v>4706</v>
      </c>
    </row>
    <row r="2810" spans="40:40" ht="15" customHeight="1" x14ac:dyDescent="0.3">
      <c r="AN2810" s="85">
        <v>4707</v>
      </c>
    </row>
    <row r="2811" spans="40:40" ht="15" customHeight="1" x14ac:dyDescent="0.3">
      <c r="AN2811" s="85">
        <v>4708</v>
      </c>
    </row>
    <row r="2812" spans="40:40" ht="15" customHeight="1" x14ac:dyDescent="0.3">
      <c r="AN2812" s="85">
        <v>4709</v>
      </c>
    </row>
    <row r="2813" spans="40:40" ht="15" customHeight="1" x14ac:dyDescent="0.3">
      <c r="AN2813" s="85">
        <v>4710</v>
      </c>
    </row>
    <row r="2814" spans="40:40" ht="15" customHeight="1" x14ac:dyDescent="0.3">
      <c r="AN2814" s="85">
        <v>4711</v>
      </c>
    </row>
    <row r="2815" spans="40:40" ht="15" customHeight="1" x14ac:dyDescent="0.3">
      <c r="AN2815" s="85">
        <v>4712</v>
      </c>
    </row>
    <row r="2816" spans="40:40" ht="15" customHeight="1" x14ac:dyDescent="0.3">
      <c r="AN2816" s="85">
        <v>4713</v>
      </c>
    </row>
    <row r="2817" spans="40:40" ht="15" customHeight="1" x14ac:dyDescent="0.3">
      <c r="AN2817" s="85">
        <v>4714</v>
      </c>
    </row>
    <row r="2818" spans="40:40" ht="15" customHeight="1" x14ac:dyDescent="0.3">
      <c r="AN2818" s="85">
        <v>4715</v>
      </c>
    </row>
    <row r="2819" spans="40:40" ht="15" customHeight="1" x14ac:dyDescent="0.3">
      <c r="AN2819" s="85">
        <v>4716</v>
      </c>
    </row>
    <row r="2820" spans="40:40" ht="15" customHeight="1" x14ac:dyDescent="0.3">
      <c r="AN2820" s="85">
        <v>4717</v>
      </c>
    </row>
    <row r="2821" spans="40:40" ht="15" customHeight="1" x14ac:dyDescent="0.3">
      <c r="AN2821" s="85">
        <v>4718</v>
      </c>
    </row>
    <row r="2822" spans="40:40" ht="15" customHeight="1" x14ac:dyDescent="0.3">
      <c r="AN2822" s="85">
        <v>4719</v>
      </c>
    </row>
    <row r="2823" spans="40:40" ht="15" customHeight="1" x14ac:dyDescent="0.3">
      <c r="AN2823" s="85">
        <v>4720</v>
      </c>
    </row>
    <row r="2824" spans="40:40" ht="15" customHeight="1" x14ac:dyDescent="0.3">
      <c r="AN2824" s="85">
        <v>4721</v>
      </c>
    </row>
    <row r="2825" spans="40:40" ht="15" customHeight="1" x14ac:dyDescent="0.3">
      <c r="AN2825" s="85">
        <v>4722</v>
      </c>
    </row>
    <row r="2826" spans="40:40" ht="15" customHeight="1" x14ac:dyDescent="0.3">
      <c r="AN2826" s="85">
        <v>4723</v>
      </c>
    </row>
    <row r="2827" spans="40:40" ht="15" customHeight="1" x14ac:dyDescent="0.3">
      <c r="AN2827" s="85">
        <v>4724</v>
      </c>
    </row>
    <row r="2828" spans="40:40" ht="15" customHeight="1" x14ac:dyDescent="0.3">
      <c r="AN2828" s="85">
        <v>4725</v>
      </c>
    </row>
    <row r="2829" spans="40:40" ht="15" customHeight="1" x14ac:dyDescent="0.3">
      <c r="AN2829" s="85">
        <v>4726</v>
      </c>
    </row>
    <row r="2830" spans="40:40" ht="15" customHeight="1" x14ac:dyDescent="0.3">
      <c r="AN2830" s="85">
        <v>4727</v>
      </c>
    </row>
    <row r="2831" spans="40:40" ht="15" customHeight="1" x14ac:dyDescent="0.3">
      <c r="AN2831" s="85">
        <v>4728</v>
      </c>
    </row>
    <row r="2832" spans="40:40" ht="15" customHeight="1" x14ac:dyDescent="0.3">
      <c r="AN2832" s="85">
        <v>4729</v>
      </c>
    </row>
    <row r="2833" spans="40:40" ht="15" customHeight="1" x14ac:dyDescent="0.3">
      <c r="AN2833" s="85">
        <v>4730</v>
      </c>
    </row>
    <row r="2834" spans="40:40" ht="15" customHeight="1" x14ac:dyDescent="0.3">
      <c r="AN2834" s="85">
        <v>4731</v>
      </c>
    </row>
    <row r="2835" spans="40:40" ht="15" customHeight="1" x14ac:dyDescent="0.3">
      <c r="AN2835" s="85">
        <v>4732</v>
      </c>
    </row>
    <row r="2836" spans="40:40" ht="15" customHeight="1" x14ac:dyDescent="0.3">
      <c r="AN2836" s="85">
        <v>4733</v>
      </c>
    </row>
    <row r="2837" spans="40:40" ht="15" customHeight="1" x14ac:dyDescent="0.3">
      <c r="AN2837" s="85">
        <v>4734</v>
      </c>
    </row>
    <row r="2838" spans="40:40" ht="15" customHeight="1" x14ac:dyDescent="0.3">
      <c r="AN2838" s="85">
        <v>4735</v>
      </c>
    </row>
    <row r="2839" spans="40:40" ht="15" customHeight="1" x14ac:dyDescent="0.3">
      <c r="AN2839" s="85">
        <v>4736</v>
      </c>
    </row>
    <row r="2840" spans="40:40" ht="15" customHeight="1" x14ac:dyDescent="0.3">
      <c r="AN2840" s="85">
        <v>4737</v>
      </c>
    </row>
    <row r="2841" spans="40:40" ht="15" customHeight="1" x14ac:dyDescent="0.3">
      <c r="AN2841" s="85">
        <v>4738</v>
      </c>
    </row>
    <row r="2842" spans="40:40" ht="15" customHeight="1" x14ac:dyDescent="0.3">
      <c r="AN2842" s="85">
        <v>4739</v>
      </c>
    </row>
    <row r="2843" spans="40:40" ht="15" customHeight="1" x14ac:dyDescent="0.3">
      <c r="AN2843" s="85">
        <v>4740</v>
      </c>
    </row>
    <row r="2844" spans="40:40" ht="15" customHeight="1" x14ac:dyDescent="0.3">
      <c r="AN2844" s="85">
        <v>4741</v>
      </c>
    </row>
    <row r="2845" spans="40:40" ht="15" customHeight="1" x14ac:dyDescent="0.3">
      <c r="AN2845" s="85">
        <v>4742</v>
      </c>
    </row>
    <row r="2846" spans="40:40" ht="15" customHeight="1" x14ac:dyDescent="0.3">
      <c r="AN2846" s="85">
        <v>4743</v>
      </c>
    </row>
    <row r="2847" spans="40:40" ht="15" customHeight="1" x14ac:dyDescent="0.3">
      <c r="AN2847" s="85">
        <v>4744</v>
      </c>
    </row>
    <row r="2848" spans="40:40" ht="15" customHeight="1" x14ac:dyDescent="0.3">
      <c r="AN2848" s="85">
        <v>4745</v>
      </c>
    </row>
    <row r="2849" spans="40:40" ht="15" customHeight="1" x14ac:dyDescent="0.3">
      <c r="AN2849" s="85">
        <v>4746</v>
      </c>
    </row>
    <row r="2850" spans="40:40" ht="15" customHeight="1" x14ac:dyDescent="0.3">
      <c r="AN2850" s="85">
        <v>4747</v>
      </c>
    </row>
    <row r="2851" spans="40:40" ht="15" customHeight="1" x14ac:dyDescent="0.3">
      <c r="AN2851" s="85">
        <v>4748</v>
      </c>
    </row>
    <row r="2852" spans="40:40" ht="15" customHeight="1" x14ac:dyDescent="0.3">
      <c r="AN2852" s="85">
        <v>4749</v>
      </c>
    </row>
    <row r="2853" spans="40:40" ht="15" customHeight="1" x14ac:dyDescent="0.3">
      <c r="AN2853" s="85">
        <v>4750</v>
      </c>
    </row>
    <row r="2854" spans="40:40" ht="15" customHeight="1" x14ac:dyDescent="0.3">
      <c r="AN2854" s="85">
        <v>4751</v>
      </c>
    </row>
    <row r="2855" spans="40:40" ht="15" customHeight="1" x14ac:dyDescent="0.3">
      <c r="AN2855" s="85">
        <v>4752</v>
      </c>
    </row>
    <row r="2856" spans="40:40" ht="15" customHeight="1" x14ac:dyDescent="0.3">
      <c r="AN2856" s="85">
        <v>4753</v>
      </c>
    </row>
    <row r="2857" spans="40:40" ht="15" customHeight="1" x14ac:dyDescent="0.3">
      <c r="AN2857" s="85">
        <v>4754</v>
      </c>
    </row>
    <row r="2858" spans="40:40" ht="15" customHeight="1" x14ac:dyDescent="0.3">
      <c r="AN2858" s="85">
        <v>4755</v>
      </c>
    </row>
    <row r="2859" spans="40:40" ht="15" customHeight="1" x14ac:dyDescent="0.3">
      <c r="AN2859" s="85">
        <v>4756</v>
      </c>
    </row>
    <row r="2860" spans="40:40" ht="15" customHeight="1" x14ac:dyDescent="0.3">
      <c r="AN2860" s="85">
        <v>4757</v>
      </c>
    </row>
    <row r="2861" spans="40:40" ht="15" customHeight="1" x14ac:dyDescent="0.3">
      <c r="AN2861" s="85">
        <v>4758</v>
      </c>
    </row>
    <row r="2862" spans="40:40" ht="15" customHeight="1" x14ac:dyDescent="0.3">
      <c r="AN2862" s="85">
        <v>4759</v>
      </c>
    </row>
    <row r="2863" spans="40:40" ht="15" customHeight="1" x14ac:dyDescent="0.3">
      <c r="AN2863" s="85">
        <v>4760</v>
      </c>
    </row>
    <row r="2864" spans="40:40" ht="15" customHeight="1" x14ac:dyDescent="0.3">
      <c r="AN2864" s="85">
        <v>4761</v>
      </c>
    </row>
    <row r="2865" spans="40:40" ht="15" customHeight="1" x14ac:dyDescent="0.3">
      <c r="AN2865" s="85">
        <v>4762</v>
      </c>
    </row>
    <row r="2866" spans="40:40" ht="15" customHeight="1" x14ac:dyDescent="0.3">
      <c r="AN2866" s="85">
        <v>4763</v>
      </c>
    </row>
    <row r="2867" spans="40:40" ht="15" customHeight="1" x14ac:dyDescent="0.3">
      <c r="AN2867" s="85">
        <v>4764</v>
      </c>
    </row>
    <row r="2868" spans="40:40" ht="15" customHeight="1" x14ac:dyDescent="0.3">
      <c r="AN2868" s="85">
        <v>4765</v>
      </c>
    </row>
    <row r="2869" spans="40:40" ht="15" customHeight="1" x14ac:dyDescent="0.3">
      <c r="AN2869" s="85">
        <v>4766</v>
      </c>
    </row>
    <row r="2870" spans="40:40" ht="15" customHeight="1" x14ac:dyDescent="0.3">
      <c r="AN2870" s="85">
        <v>4767</v>
      </c>
    </row>
    <row r="2871" spans="40:40" ht="15" customHeight="1" x14ac:dyDescent="0.3">
      <c r="AN2871" s="85">
        <v>4768</v>
      </c>
    </row>
    <row r="2872" spans="40:40" ht="15" customHeight="1" x14ac:dyDescent="0.3">
      <c r="AN2872" s="85">
        <v>4769</v>
      </c>
    </row>
    <row r="2873" spans="40:40" ht="15" customHeight="1" x14ac:dyDescent="0.3">
      <c r="AN2873" s="85">
        <v>4770</v>
      </c>
    </row>
    <row r="2874" spans="40:40" ht="15" customHeight="1" x14ac:dyDescent="0.3">
      <c r="AN2874" s="85">
        <v>4771</v>
      </c>
    </row>
    <row r="2875" spans="40:40" ht="15" customHeight="1" x14ac:dyDescent="0.3">
      <c r="AN2875" s="85">
        <v>4772</v>
      </c>
    </row>
    <row r="2876" spans="40:40" ht="15" customHeight="1" x14ac:dyDescent="0.3">
      <c r="AN2876" s="85">
        <v>4773</v>
      </c>
    </row>
    <row r="2877" spans="40:40" ht="15" customHeight="1" x14ac:dyDescent="0.3">
      <c r="AN2877" s="85">
        <v>4774</v>
      </c>
    </row>
    <row r="2878" spans="40:40" ht="15" customHeight="1" x14ac:dyDescent="0.3">
      <c r="AN2878" s="85">
        <v>4775</v>
      </c>
    </row>
    <row r="2879" spans="40:40" ht="15" customHeight="1" x14ac:dyDescent="0.3">
      <c r="AN2879" s="85">
        <v>4776</v>
      </c>
    </row>
    <row r="2880" spans="40:40" ht="15" customHeight="1" x14ac:dyDescent="0.3">
      <c r="AN2880" s="85">
        <v>4777</v>
      </c>
    </row>
    <row r="2881" spans="40:40" ht="15" customHeight="1" x14ac:dyDescent="0.3">
      <c r="AN2881" s="85">
        <v>4778</v>
      </c>
    </row>
    <row r="2882" spans="40:40" ht="15" customHeight="1" x14ac:dyDescent="0.3">
      <c r="AN2882" s="85">
        <v>4779</v>
      </c>
    </row>
    <row r="2883" spans="40:40" ht="15" customHeight="1" x14ac:dyDescent="0.3">
      <c r="AN2883" s="85">
        <v>4780</v>
      </c>
    </row>
    <row r="2884" spans="40:40" ht="15" customHeight="1" x14ac:dyDescent="0.3">
      <c r="AN2884" s="85">
        <v>4781</v>
      </c>
    </row>
    <row r="2885" spans="40:40" ht="15" customHeight="1" x14ac:dyDescent="0.3">
      <c r="AN2885" s="85">
        <v>4782</v>
      </c>
    </row>
    <row r="2886" spans="40:40" ht="15" customHeight="1" x14ac:dyDescent="0.3">
      <c r="AN2886" s="85">
        <v>4783</v>
      </c>
    </row>
    <row r="2887" spans="40:40" ht="15" customHeight="1" x14ac:dyDescent="0.3">
      <c r="AN2887" s="85">
        <v>4784</v>
      </c>
    </row>
    <row r="2888" spans="40:40" ht="15" customHeight="1" x14ac:dyDescent="0.3">
      <c r="AN2888" s="85">
        <v>4785</v>
      </c>
    </row>
    <row r="2889" spans="40:40" ht="15" customHeight="1" x14ac:dyDescent="0.3">
      <c r="AN2889" s="85">
        <v>4786</v>
      </c>
    </row>
    <row r="2890" spans="40:40" ht="15" customHeight="1" x14ac:dyDescent="0.3">
      <c r="AN2890" s="85">
        <v>4787</v>
      </c>
    </row>
    <row r="2891" spans="40:40" ht="15" customHeight="1" x14ac:dyDescent="0.3">
      <c r="AN2891" s="85">
        <v>4788</v>
      </c>
    </row>
    <row r="2892" spans="40:40" ht="15" customHeight="1" x14ac:dyDescent="0.3">
      <c r="AN2892" s="85">
        <v>4789</v>
      </c>
    </row>
    <row r="2893" spans="40:40" ht="15" customHeight="1" x14ac:dyDescent="0.3">
      <c r="AN2893" s="85">
        <v>4790</v>
      </c>
    </row>
    <row r="2894" spans="40:40" ht="15" customHeight="1" x14ac:dyDescent="0.3">
      <c r="AN2894" s="85">
        <v>4791</v>
      </c>
    </row>
    <row r="2895" spans="40:40" ht="15" customHeight="1" x14ac:dyDescent="0.3">
      <c r="AN2895" s="85">
        <v>4792</v>
      </c>
    </row>
    <row r="2896" spans="40:40" ht="15" customHeight="1" x14ac:dyDescent="0.3">
      <c r="AN2896" s="85">
        <v>4793</v>
      </c>
    </row>
    <row r="2897" spans="40:40" ht="15" customHeight="1" x14ac:dyDescent="0.3">
      <c r="AN2897" s="85">
        <v>4794</v>
      </c>
    </row>
    <row r="2898" spans="40:40" ht="15" customHeight="1" x14ac:dyDescent="0.3">
      <c r="AN2898" s="85">
        <v>4795</v>
      </c>
    </row>
    <row r="2899" spans="40:40" ht="15" customHeight="1" x14ac:dyDescent="0.3">
      <c r="AN2899" s="85">
        <v>4796</v>
      </c>
    </row>
    <row r="2900" spans="40:40" ht="15" customHeight="1" x14ac:dyDescent="0.3">
      <c r="AN2900" s="85">
        <v>4797</v>
      </c>
    </row>
    <row r="2901" spans="40:40" ht="15" customHeight="1" x14ac:dyDescent="0.3">
      <c r="AN2901" s="85">
        <v>4798</v>
      </c>
    </row>
    <row r="2902" spans="40:40" ht="15" customHeight="1" x14ac:dyDescent="0.3">
      <c r="AN2902" s="85">
        <v>4799</v>
      </c>
    </row>
    <row r="2903" spans="40:40" ht="15" customHeight="1" x14ac:dyDescent="0.3">
      <c r="AN2903" s="85">
        <v>4800</v>
      </c>
    </row>
    <row r="2904" spans="40:40" ht="15" customHeight="1" x14ac:dyDescent="0.3">
      <c r="AN2904" s="85">
        <v>4801</v>
      </c>
    </row>
    <row r="2905" spans="40:40" ht="15" customHeight="1" x14ac:dyDescent="0.3">
      <c r="AN2905" s="85">
        <v>4802</v>
      </c>
    </row>
    <row r="2906" spans="40:40" ht="15" customHeight="1" x14ac:dyDescent="0.3">
      <c r="AN2906" s="85">
        <v>4803</v>
      </c>
    </row>
    <row r="2907" spans="40:40" ht="15" customHeight="1" x14ac:dyDescent="0.3">
      <c r="AN2907" s="85">
        <v>4804</v>
      </c>
    </row>
    <row r="2908" spans="40:40" ht="15" customHeight="1" x14ac:dyDescent="0.3">
      <c r="AN2908" s="85">
        <v>4805</v>
      </c>
    </row>
    <row r="2909" spans="40:40" ht="15" customHeight="1" x14ac:dyDescent="0.3">
      <c r="AN2909" s="85">
        <v>4806</v>
      </c>
    </row>
    <row r="2910" spans="40:40" ht="15" customHeight="1" x14ac:dyDescent="0.3">
      <c r="AN2910" s="85">
        <v>4807</v>
      </c>
    </row>
    <row r="2911" spans="40:40" ht="15" customHeight="1" x14ac:dyDescent="0.3">
      <c r="AN2911" s="85">
        <v>4808</v>
      </c>
    </row>
    <row r="2912" spans="40:40" ht="15" customHeight="1" x14ac:dyDescent="0.3">
      <c r="AN2912" s="85">
        <v>4809</v>
      </c>
    </row>
    <row r="2913" spans="40:40" ht="15" customHeight="1" x14ac:dyDescent="0.3">
      <c r="AN2913" s="85">
        <v>4810</v>
      </c>
    </row>
    <row r="2914" spans="40:40" ht="15" customHeight="1" x14ac:dyDescent="0.3">
      <c r="AN2914" s="85">
        <v>4811</v>
      </c>
    </row>
    <row r="2915" spans="40:40" ht="15" customHeight="1" x14ac:dyDescent="0.3">
      <c r="AN2915" s="85">
        <v>4812</v>
      </c>
    </row>
    <row r="2916" spans="40:40" ht="15" customHeight="1" x14ac:dyDescent="0.3">
      <c r="AN2916" s="85">
        <v>4813</v>
      </c>
    </row>
    <row r="2917" spans="40:40" ht="15" customHeight="1" x14ac:dyDescent="0.3">
      <c r="AN2917" s="85">
        <v>4814</v>
      </c>
    </row>
    <row r="2918" spans="40:40" ht="15" customHeight="1" x14ac:dyDescent="0.3">
      <c r="AN2918" s="85">
        <v>4815</v>
      </c>
    </row>
    <row r="2919" spans="40:40" ht="15" customHeight="1" x14ac:dyDescent="0.3">
      <c r="AN2919" s="85">
        <v>4816</v>
      </c>
    </row>
    <row r="2920" spans="40:40" ht="15" customHeight="1" x14ac:dyDescent="0.3">
      <c r="AN2920" s="85">
        <v>4817</v>
      </c>
    </row>
    <row r="2921" spans="40:40" ht="15" customHeight="1" x14ac:dyDescent="0.3">
      <c r="AN2921" s="85">
        <v>4818</v>
      </c>
    </row>
    <row r="2922" spans="40:40" ht="15" customHeight="1" x14ac:dyDescent="0.3">
      <c r="AN2922" s="85">
        <v>4819</v>
      </c>
    </row>
    <row r="2923" spans="40:40" ht="15" customHeight="1" x14ac:dyDescent="0.3">
      <c r="AN2923" s="85">
        <v>4820</v>
      </c>
    </row>
    <row r="2924" spans="40:40" ht="15" customHeight="1" x14ac:dyDescent="0.3">
      <c r="AN2924" s="85">
        <v>4821</v>
      </c>
    </row>
    <row r="2925" spans="40:40" ht="15" customHeight="1" x14ac:dyDescent="0.3">
      <c r="AN2925" s="85">
        <v>4822</v>
      </c>
    </row>
    <row r="2926" spans="40:40" ht="15" customHeight="1" x14ac:dyDescent="0.3">
      <c r="AN2926" s="85">
        <v>4823</v>
      </c>
    </row>
    <row r="2927" spans="40:40" ht="15" customHeight="1" x14ac:dyDescent="0.3">
      <c r="AN2927" s="85">
        <v>4824</v>
      </c>
    </row>
    <row r="2928" spans="40:40" ht="15" customHeight="1" x14ac:dyDescent="0.3">
      <c r="AN2928" s="85">
        <v>4825</v>
      </c>
    </row>
    <row r="2929" spans="40:40" ht="15" customHeight="1" x14ac:dyDescent="0.3">
      <c r="AN2929" s="85">
        <v>4826</v>
      </c>
    </row>
    <row r="2930" spans="40:40" ht="15" customHeight="1" x14ac:dyDescent="0.3">
      <c r="AN2930" s="85">
        <v>4827</v>
      </c>
    </row>
    <row r="2931" spans="40:40" ht="15" customHeight="1" x14ac:dyDescent="0.3">
      <c r="AN2931" s="85">
        <v>4828</v>
      </c>
    </row>
    <row r="2932" spans="40:40" ht="15" customHeight="1" x14ac:dyDescent="0.3">
      <c r="AN2932" s="85">
        <v>4829</v>
      </c>
    </row>
    <row r="2933" spans="40:40" ht="15" customHeight="1" x14ac:dyDescent="0.3">
      <c r="AN2933" s="85">
        <v>4830</v>
      </c>
    </row>
    <row r="2934" spans="40:40" ht="15" customHeight="1" x14ac:dyDescent="0.3">
      <c r="AN2934" s="85">
        <v>4831</v>
      </c>
    </row>
    <row r="2935" spans="40:40" ht="15" customHeight="1" x14ac:dyDescent="0.3">
      <c r="AN2935" s="85">
        <v>4832</v>
      </c>
    </row>
    <row r="2936" spans="40:40" ht="15" customHeight="1" x14ac:dyDescent="0.3">
      <c r="AN2936" s="85">
        <v>4833</v>
      </c>
    </row>
    <row r="2937" spans="40:40" ht="15" customHeight="1" x14ac:dyDescent="0.3">
      <c r="AN2937" s="85">
        <v>4834</v>
      </c>
    </row>
    <row r="2938" spans="40:40" ht="15" customHeight="1" x14ac:dyDescent="0.3">
      <c r="AN2938" s="85">
        <v>4835</v>
      </c>
    </row>
    <row r="2939" spans="40:40" ht="15" customHeight="1" x14ac:dyDescent="0.3">
      <c r="AN2939" s="85">
        <v>4836</v>
      </c>
    </row>
    <row r="2940" spans="40:40" ht="15" customHeight="1" x14ac:dyDescent="0.3">
      <c r="AN2940" s="85">
        <v>4837</v>
      </c>
    </row>
    <row r="2941" spans="40:40" ht="15" customHeight="1" x14ac:dyDescent="0.3">
      <c r="AN2941" s="85">
        <v>4838</v>
      </c>
    </row>
    <row r="2942" spans="40:40" ht="15" customHeight="1" x14ac:dyDescent="0.3">
      <c r="AN2942" s="85">
        <v>4839</v>
      </c>
    </row>
    <row r="2943" spans="40:40" ht="15" customHeight="1" x14ac:dyDescent="0.3">
      <c r="AN2943" s="85">
        <v>4840</v>
      </c>
    </row>
    <row r="2944" spans="40:40" ht="15" customHeight="1" x14ac:dyDescent="0.3">
      <c r="AN2944" s="85">
        <v>4841</v>
      </c>
    </row>
    <row r="2945" spans="40:40" ht="15" customHeight="1" x14ac:dyDescent="0.3">
      <c r="AN2945" s="85">
        <v>4842</v>
      </c>
    </row>
    <row r="2946" spans="40:40" ht="15" customHeight="1" x14ac:dyDescent="0.3">
      <c r="AN2946" s="85">
        <v>4843</v>
      </c>
    </row>
    <row r="2947" spans="40:40" ht="15" customHeight="1" x14ac:dyDescent="0.3">
      <c r="AN2947" s="85">
        <v>4844</v>
      </c>
    </row>
    <row r="2948" spans="40:40" ht="15" customHeight="1" x14ac:dyDescent="0.3">
      <c r="AN2948" s="85">
        <v>4845</v>
      </c>
    </row>
    <row r="2949" spans="40:40" ht="15" customHeight="1" x14ac:dyDescent="0.3">
      <c r="AN2949" s="85">
        <v>4846</v>
      </c>
    </row>
    <row r="2950" spans="40:40" ht="15" customHeight="1" x14ac:dyDescent="0.3">
      <c r="AN2950" s="85">
        <v>4847</v>
      </c>
    </row>
    <row r="2951" spans="40:40" ht="15" customHeight="1" x14ac:dyDescent="0.3">
      <c r="AN2951" s="85">
        <v>4848</v>
      </c>
    </row>
    <row r="2952" spans="40:40" ht="15" customHeight="1" x14ac:dyDescent="0.3">
      <c r="AN2952" s="85">
        <v>4849</v>
      </c>
    </row>
    <row r="2953" spans="40:40" ht="15" customHeight="1" x14ac:dyDescent="0.3">
      <c r="AN2953" s="85">
        <v>4850</v>
      </c>
    </row>
    <row r="2954" spans="40:40" ht="15" customHeight="1" x14ac:dyDescent="0.3">
      <c r="AN2954" s="85">
        <v>4851</v>
      </c>
    </row>
    <row r="2955" spans="40:40" ht="15" customHeight="1" x14ac:dyDescent="0.3">
      <c r="AN2955" s="85">
        <v>4852</v>
      </c>
    </row>
    <row r="2956" spans="40:40" ht="15" customHeight="1" x14ac:dyDescent="0.3">
      <c r="AN2956" s="85">
        <v>4853</v>
      </c>
    </row>
    <row r="2957" spans="40:40" ht="15" customHeight="1" x14ac:dyDescent="0.3">
      <c r="AN2957" s="85">
        <v>4854</v>
      </c>
    </row>
    <row r="2958" spans="40:40" ht="15" customHeight="1" x14ac:dyDescent="0.3">
      <c r="AN2958" s="85">
        <v>4855</v>
      </c>
    </row>
    <row r="2959" spans="40:40" ht="15" customHeight="1" x14ac:dyDescent="0.3">
      <c r="AN2959" s="85">
        <v>4856</v>
      </c>
    </row>
    <row r="2960" spans="40:40" ht="15" customHeight="1" x14ac:dyDescent="0.3">
      <c r="AN2960" s="85">
        <v>4857</v>
      </c>
    </row>
    <row r="2961" spans="40:40" ht="15" customHeight="1" x14ac:dyDescent="0.3">
      <c r="AN2961" s="85">
        <v>4858</v>
      </c>
    </row>
    <row r="2962" spans="40:40" ht="15" customHeight="1" x14ac:dyDescent="0.3">
      <c r="AN2962" s="85">
        <v>4859</v>
      </c>
    </row>
    <row r="2963" spans="40:40" ht="15" customHeight="1" x14ac:dyDescent="0.3">
      <c r="AN2963" s="85">
        <v>4860</v>
      </c>
    </row>
    <row r="2964" spans="40:40" ht="15" customHeight="1" x14ac:dyDescent="0.3">
      <c r="AN2964" s="85">
        <v>4861</v>
      </c>
    </row>
    <row r="2965" spans="40:40" ht="15" customHeight="1" x14ac:dyDescent="0.3">
      <c r="AN2965" s="85">
        <v>4862</v>
      </c>
    </row>
    <row r="2966" spans="40:40" ht="15" customHeight="1" x14ac:dyDescent="0.3">
      <c r="AN2966" s="85">
        <v>4863</v>
      </c>
    </row>
    <row r="2967" spans="40:40" ht="15" customHeight="1" x14ac:dyDescent="0.3">
      <c r="AN2967" s="85">
        <v>4864</v>
      </c>
    </row>
    <row r="2968" spans="40:40" ht="15" customHeight="1" x14ac:dyDescent="0.3">
      <c r="AN2968" s="85">
        <v>4865</v>
      </c>
    </row>
    <row r="2969" spans="40:40" ht="15" customHeight="1" x14ac:dyDescent="0.3">
      <c r="AN2969" s="85">
        <v>4866</v>
      </c>
    </row>
    <row r="2970" spans="40:40" ht="15" customHeight="1" x14ac:dyDescent="0.3">
      <c r="AN2970" s="85">
        <v>4867</v>
      </c>
    </row>
    <row r="2971" spans="40:40" ht="15" customHeight="1" x14ac:dyDescent="0.3">
      <c r="AN2971" s="85">
        <v>4868</v>
      </c>
    </row>
    <row r="2972" spans="40:40" ht="15" customHeight="1" x14ac:dyDescent="0.3">
      <c r="AN2972" s="85">
        <v>4869</v>
      </c>
    </row>
    <row r="2973" spans="40:40" ht="15" customHeight="1" x14ac:dyDescent="0.3">
      <c r="AN2973" s="85">
        <v>4870</v>
      </c>
    </row>
    <row r="2974" spans="40:40" ht="15" customHeight="1" x14ac:dyDescent="0.3">
      <c r="AN2974" s="85">
        <v>4871</v>
      </c>
    </row>
    <row r="2975" spans="40:40" ht="15" customHeight="1" x14ac:dyDescent="0.3">
      <c r="AN2975" s="85">
        <v>4872</v>
      </c>
    </row>
    <row r="2976" spans="40:40" ht="15" customHeight="1" x14ac:dyDescent="0.3">
      <c r="AN2976" s="85">
        <v>4873</v>
      </c>
    </row>
    <row r="2977" spans="40:40" ht="15" customHeight="1" x14ac:dyDescent="0.3">
      <c r="AN2977" s="85">
        <v>4874</v>
      </c>
    </row>
    <row r="2978" spans="40:40" ht="15" customHeight="1" x14ac:dyDescent="0.3">
      <c r="AN2978" s="85">
        <v>4875</v>
      </c>
    </row>
    <row r="2979" spans="40:40" ht="15" customHeight="1" x14ac:dyDescent="0.3">
      <c r="AN2979" s="85">
        <v>4876</v>
      </c>
    </row>
    <row r="2980" spans="40:40" ht="15" customHeight="1" x14ac:dyDescent="0.3">
      <c r="AN2980" s="85">
        <v>4877</v>
      </c>
    </row>
    <row r="2981" spans="40:40" ht="15" customHeight="1" x14ac:dyDescent="0.3">
      <c r="AN2981" s="85">
        <v>4878</v>
      </c>
    </row>
    <row r="2982" spans="40:40" ht="15" customHeight="1" x14ac:dyDescent="0.3">
      <c r="AN2982" s="85">
        <v>4879</v>
      </c>
    </row>
    <row r="2983" spans="40:40" ht="15" customHeight="1" x14ac:dyDescent="0.3">
      <c r="AN2983" s="85">
        <v>4880</v>
      </c>
    </row>
    <row r="2984" spans="40:40" ht="15" customHeight="1" x14ac:dyDescent="0.3">
      <c r="AN2984" s="85">
        <v>4881</v>
      </c>
    </row>
    <row r="2985" spans="40:40" ht="15" customHeight="1" x14ac:dyDescent="0.3">
      <c r="AN2985" s="85">
        <v>4882</v>
      </c>
    </row>
    <row r="2986" spans="40:40" ht="15" customHeight="1" x14ac:dyDescent="0.3">
      <c r="AN2986" s="85">
        <v>4883</v>
      </c>
    </row>
    <row r="2987" spans="40:40" ht="15" customHeight="1" x14ac:dyDescent="0.3">
      <c r="AN2987" s="85">
        <v>4884</v>
      </c>
    </row>
    <row r="2988" spans="40:40" ht="15" customHeight="1" x14ac:dyDescent="0.3">
      <c r="AN2988" s="85">
        <v>4885</v>
      </c>
    </row>
    <row r="2989" spans="40:40" ht="15" customHeight="1" x14ac:dyDescent="0.3">
      <c r="AN2989" s="85">
        <v>4886</v>
      </c>
    </row>
    <row r="2990" spans="40:40" ht="15" customHeight="1" x14ac:dyDescent="0.3">
      <c r="AN2990" s="85">
        <v>4887</v>
      </c>
    </row>
    <row r="2991" spans="40:40" ht="15" customHeight="1" x14ac:dyDescent="0.3">
      <c r="AN2991" s="85">
        <v>4888</v>
      </c>
    </row>
    <row r="2992" spans="40:40" ht="15" customHeight="1" x14ac:dyDescent="0.3">
      <c r="AN2992" s="85">
        <v>4889</v>
      </c>
    </row>
    <row r="2993" spans="40:40" ht="15" customHeight="1" x14ac:dyDescent="0.3">
      <c r="AN2993" s="85">
        <v>4890</v>
      </c>
    </row>
    <row r="2994" spans="40:40" ht="15" customHeight="1" x14ac:dyDescent="0.3">
      <c r="AN2994" s="85">
        <v>4891</v>
      </c>
    </row>
    <row r="2995" spans="40:40" ht="15" customHeight="1" x14ac:dyDescent="0.3">
      <c r="AN2995" s="85">
        <v>4892</v>
      </c>
    </row>
    <row r="2996" spans="40:40" ht="15" customHeight="1" x14ac:dyDescent="0.3">
      <c r="AN2996" s="85">
        <v>4893</v>
      </c>
    </row>
    <row r="2997" spans="40:40" ht="15" customHeight="1" x14ac:dyDescent="0.3">
      <c r="AN2997" s="85">
        <v>4894</v>
      </c>
    </row>
    <row r="2998" spans="40:40" ht="15" customHeight="1" x14ac:dyDescent="0.3">
      <c r="AN2998" s="85">
        <v>4895</v>
      </c>
    </row>
    <row r="2999" spans="40:40" ht="15" customHeight="1" x14ac:dyDescent="0.3">
      <c r="AN2999" s="85">
        <v>4896</v>
      </c>
    </row>
    <row r="3000" spans="40:40" ht="15" customHeight="1" x14ac:dyDescent="0.3">
      <c r="AN3000" s="85">
        <v>4897</v>
      </c>
    </row>
    <row r="3001" spans="40:40" ht="15" customHeight="1" x14ac:dyDescent="0.3">
      <c r="AN3001" s="85">
        <v>4898</v>
      </c>
    </row>
    <row r="3002" spans="40:40" ht="15" customHeight="1" x14ac:dyDescent="0.3">
      <c r="AN3002" s="85">
        <v>4899</v>
      </c>
    </row>
    <row r="3003" spans="40:40" ht="15" customHeight="1" x14ac:dyDescent="0.3">
      <c r="AN3003" s="85">
        <v>4900</v>
      </c>
    </row>
    <row r="3004" spans="40:40" ht="15" customHeight="1" x14ac:dyDescent="0.3">
      <c r="AN3004" s="85">
        <v>4901</v>
      </c>
    </row>
    <row r="3005" spans="40:40" ht="15" customHeight="1" x14ac:dyDescent="0.3">
      <c r="AN3005" s="85">
        <v>4902</v>
      </c>
    </row>
    <row r="3006" spans="40:40" ht="15" customHeight="1" x14ac:dyDescent="0.3">
      <c r="AN3006" s="85">
        <v>4903</v>
      </c>
    </row>
    <row r="3007" spans="40:40" ht="15" customHeight="1" x14ac:dyDescent="0.3">
      <c r="AN3007" s="85">
        <v>4904</v>
      </c>
    </row>
    <row r="3008" spans="40:40" ht="15" customHeight="1" x14ac:dyDescent="0.3">
      <c r="AN3008" s="85">
        <v>4905</v>
      </c>
    </row>
    <row r="3009" spans="40:40" ht="15" customHeight="1" x14ac:dyDescent="0.3">
      <c r="AN3009" s="85">
        <v>4906</v>
      </c>
    </row>
    <row r="3010" spans="40:40" ht="15" customHeight="1" x14ac:dyDescent="0.3">
      <c r="AN3010" s="85">
        <v>4907</v>
      </c>
    </row>
    <row r="3011" spans="40:40" ht="15" customHeight="1" x14ac:dyDescent="0.3">
      <c r="AN3011" s="85">
        <v>4908</v>
      </c>
    </row>
    <row r="3012" spans="40:40" ht="15" customHeight="1" x14ac:dyDescent="0.3">
      <c r="AN3012" s="85">
        <v>4909</v>
      </c>
    </row>
    <row r="3013" spans="40:40" ht="15" customHeight="1" x14ac:dyDescent="0.3">
      <c r="AN3013" s="85">
        <v>4910</v>
      </c>
    </row>
    <row r="3014" spans="40:40" ht="15" customHeight="1" x14ac:dyDescent="0.3">
      <c r="AN3014" s="85">
        <v>4911</v>
      </c>
    </row>
    <row r="3015" spans="40:40" ht="15" customHeight="1" x14ac:dyDescent="0.3">
      <c r="AN3015" s="85">
        <v>4912</v>
      </c>
    </row>
    <row r="3016" spans="40:40" ht="15" customHeight="1" x14ac:dyDescent="0.3">
      <c r="AN3016" s="85">
        <v>4913</v>
      </c>
    </row>
    <row r="3017" spans="40:40" ht="15" customHeight="1" x14ac:dyDescent="0.3">
      <c r="AN3017" s="85">
        <v>4914</v>
      </c>
    </row>
    <row r="3018" spans="40:40" ht="15" customHeight="1" x14ac:dyDescent="0.3">
      <c r="AN3018" s="85">
        <v>4915</v>
      </c>
    </row>
    <row r="3019" spans="40:40" ht="15" customHeight="1" x14ac:dyDescent="0.3">
      <c r="AN3019" s="85">
        <v>4916</v>
      </c>
    </row>
    <row r="3020" spans="40:40" ht="15" customHeight="1" x14ac:dyDescent="0.3">
      <c r="AN3020" s="85">
        <v>4917</v>
      </c>
    </row>
    <row r="3021" spans="40:40" ht="15" customHeight="1" x14ac:dyDescent="0.3">
      <c r="AN3021" s="85">
        <v>4918</v>
      </c>
    </row>
    <row r="3022" spans="40:40" ht="15" customHeight="1" x14ac:dyDescent="0.3">
      <c r="AN3022" s="85">
        <v>4919</v>
      </c>
    </row>
    <row r="3023" spans="40:40" ht="15" customHeight="1" x14ac:dyDescent="0.3">
      <c r="AN3023" s="85">
        <v>4920</v>
      </c>
    </row>
    <row r="3024" spans="40:40" ht="15" customHeight="1" x14ac:dyDescent="0.3">
      <c r="AN3024" s="85">
        <v>4921</v>
      </c>
    </row>
    <row r="3025" spans="40:40" ht="15" customHeight="1" x14ac:dyDescent="0.3">
      <c r="AN3025" s="85">
        <v>4922</v>
      </c>
    </row>
    <row r="3026" spans="40:40" ht="15" customHeight="1" x14ac:dyDescent="0.3">
      <c r="AN3026" s="85">
        <v>4923</v>
      </c>
    </row>
    <row r="3027" spans="40:40" ht="15" customHeight="1" x14ac:dyDescent="0.3">
      <c r="AN3027" s="85">
        <v>4924</v>
      </c>
    </row>
    <row r="3028" spans="40:40" ht="15" customHeight="1" x14ac:dyDescent="0.3">
      <c r="AN3028" s="85">
        <v>4925</v>
      </c>
    </row>
    <row r="3029" spans="40:40" ht="15" customHeight="1" x14ac:dyDescent="0.3">
      <c r="AN3029" s="85">
        <v>4926</v>
      </c>
    </row>
    <row r="3030" spans="40:40" ht="15" customHeight="1" x14ac:dyDescent="0.3">
      <c r="AN3030" s="85">
        <v>4927</v>
      </c>
    </row>
    <row r="3031" spans="40:40" ht="15" customHeight="1" x14ac:dyDescent="0.3">
      <c r="AN3031" s="85">
        <v>4928</v>
      </c>
    </row>
    <row r="3032" spans="40:40" ht="15" customHeight="1" x14ac:dyDescent="0.3">
      <c r="AN3032" s="85">
        <v>4929</v>
      </c>
    </row>
    <row r="3033" spans="40:40" ht="15" customHeight="1" x14ac:dyDescent="0.3">
      <c r="AN3033" s="85">
        <v>4930</v>
      </c>
    </row>
    <row r="3034" spans="40:40" ht="15" customHeight="1" x14ac:dyDescent="0.3">
      <c r="AN3034" s="85">
        <v>4931</v>
      </c>
    </row>
    <row r="3035" spans="40:40" ht="15" customHeight="1" x14ac:dyDescent="0.3">
      <c r="AN3035" s="85">
        <v>4932</v>
      </c>
    </row>
    <row r="3036" spans="40:40" ht="15" customHeight="1" x14ac:dyDescent="0.3">
      <c r="AN3036" s="85">
        <v>4933</v>
      </c>
    </row>
    <row r="3037" spans="40:40" ht="15" customHeight="1" x14ac:dyDescent="0.3">
      <c r="AN3037" s="85">
        <v>4934</v>
      </c>
    </row>
    <row r="3038" spans="40:40" ht="15" customHeight="1" x14ac:dyDescent="0.3">
      <c r="AN3038" s="85">
        <v>4935</v>
      </c>
    </row>
    <row r="3039" spans="40:40" ht="15" customHeight="1" x14ac:dyDescent="0.3">
      <c r="AN3039" s="85">
        <v>4936</v>
      </c>
    </row>
    <row r="3040" spans="40:40" ht="15" customHeight="1" x14ac:dyDescent="0.3">
      <c r="AN3040" s="85">
        <v>4937</v>
      </c>
    </row>
    <row r="3041" spans="40:40" ht="15" customHeight="1" x14ac:dyDescent="0.3">
      <c r="AN3041" s="85">
        <v>4938</v>
      </c>
    </row>
    <row r="3042" spans="40:40" ht="15" customHeight="1" x14ac:dyDescent="0.3">
      <c r="AN3042" s="85">
        <v>4939</v>
      </c>
    </row>
    <row r="3043" spans="40:40" ht="15" customHeight="1" x14ac:dyDescent="0.3">
      <c r="AN3043" s="85">
        <v>4940</v>
      </c>
    </row>
    <row r="3044" spans="40:40" ht="15" customHeight="1" x14ac:dyDescent="0.3">
      <c r="AN3044" s="85">
        <v>4941</v>
      </c>
    </row>
    <row r="3045" spans="40:40" ht="15" customHeight="1" x14ac:dyDescent="0.3">
      <c r="AN3045" s="85">
        <v>4942</v>
      </c>
    </row>
    <row r="3046" spans="40:40" ht="15" customHeight="1" x14ac:dyDescent="0.3">
      <c r="AN3046" s="85">
        <v>4943</v>
      </c>
    </row>
    <row r="3047" spans="40:40" ht="15" customHeight="1" x14ac:dyDescent="0.3">
      <c r="AN3047" s="85">
        <v>4944</v>
      </c>
    </row>
    <row r="3048" spans="40:40" ht="15" customHeight="1" x14ac:dyDescent="0.3">
      <c r="AN3048" s="85">
        <v>4945</v>
      </c>
    </row>
    <row r="3049" spans="40:40" ht="15" customHeight="1" x14ac:dyDescent="0.3">
      <c r="AN3049" s="85">
        <v>4946</v>
      </c>
    </row>
    <row r="3050" spans="40:40" ht="15" customHeight="1" x14ac:dyDescent="0.3">
      <c r="AN3050" s="85">
        <v>4947</v>
      </c>
    </row>
    <row r="3051" spans="40:40" ht="15" customHeight="1" x14ac:dyDescent="0.3">
      <c r="AN3051" s="85">
        <v>4948</v>
      </c>
    </row>
    <row r="3052" spans="40:40" ht="15" customHeight="1" x14ac:dyDescent="0.3">
      <c r="AN3052" s="85">
        <v>4949</v>
      </c>
    </row>
    <row r="3053" spans="40:40" ht="15" customHeight="1" x14ac:dyDescent="0.3">
      <c r="AN3053" s="85">
        <v>4950</v>
      </c>
    </row>
    <row r="3054" spans="40:40" ht="15" customHeight="1" x14ac:dyDescent="0.3">
      <c r="AN3054" s="85">
        <v>4951</v>
      </c>
    </row>
    <row r="3055" spans="40:40" ht="15" customHeight="1" x14ac:dyDescent="0.3">
      <c r="AN3055" s="85">
        <v>4952</v>
      </c>
    </row>
    <row r="3056" spans="40:40" ht="15" customHeight="1" x14ac:dyDescent="0.3">
      <c r="AN3056" s="85">
        <v>4953</v>
      </c>
    </row>
    <row r="3057" spans="40:40" ht="15" customHeight="1" x14ac:dyDescent="0.3">
      <c r="AN3057" s="85">
        <v>4954</v>
      </c>
    </row>
    <row r="3058" spans="40:40" ht="15" customHeight="1" x14ac:dyDescent="0.3">
      <c r="AN3058" s="85">
        <v>4955</v>
      </c>
    </row>
    <row r="3059" spans="40:40" ht="15" customHeight="1" x14ac:dyDescent="0.3">
      <c r="AN3059" s="85">
        <v>4956</v>
      </c>
    </row>
    <row r="3060" spans="40:40" ht="15" customHeight="1" x14ac:dyDescent="0.3">
      <c r="AN3060" s="85">
        <v>4957</v>
      </c>
    </row>
    <row r="3061" spans="40:40" ht="15" customHeight="1" x14ac:dyDescent="0.3">
      <c r="AN3061" s="85">
        <v>4958</v>
      </c>
    </row>
    <row r="3062" spans="40:40" ht="15" customHeight="1" x14ac:dyDescent="0.3">
      <c r="AN3062" s="85">
        <v>4959</v>
      </c>
    </row>
    <row r="3063" spans="40:40" ht="15" customHeight="1" x14ac:dyDescent="0.3">
      <c r="AN3063" s="85">
        <v>4960</v>
      </c>
    </row>
    <row r="3064" spans="40:40" ht="15" customHeight="1" x14ac:dyDescent="0.3">
      <c r="AN3064" s="85">
        <v>4961</v>
      </c>
    </row>
    <row r="3065" spans="40:40" ht="15" customHeight="1" x14ac:dyDescent="0.3">
      <c r="AN3065" s="85">
        <v>4962</v>
      </c>
    </row>
    <row r="3066" spans="40:40" ht="15" customHeight="1" x14ac:dyDescent="0.3">
      <c r="AN3066" s="85">
        <v>4963</v>
      </c>
    </row>
    <row r="3067" spans="40:40" ht="15" customHeight="1" x14ac:dyDescent="0.3">
      <c r="AN3067" s="85">
        <v>4964</v>
      </c>
    </row>
    <row r="3068" spans="40:40" ht="15" customHeight="1" x14ac:dyDescent="0.3">
      <c r="AN3068" s="85">
        <v>4965</v>
      </c>
    </row>
    <row r="3069" spans="40:40" ht="15" customHeight="1" x14ac:dyDescent="0.3">
      <c r="AN3069" s="85">
        <v>4966</v>
      </c>
    </row>
    <row r="3070" spans="40:40" ht="15" customHeight="1" x14ac:dyDescent="0.3">
      <c r="AN3070" s="85">
        <v>4967</v>
      </c>
    </row>
    <row r="3071" spans="40:40" ht="15" customHeight="1" x14ac:dyDescent="0.3">
      <c r="AN3071" s="85">
        <v>4968</v>
      </c>
    </row>
    <row r="3072" spans="40:40" ht="15" customHeight="1" x14ac:dyDescent="0.3">
      <c r="AN3072" s="85">
        <v>4969</v>
      </c>
    </row>
    <row r="3073" spans="40:40" ht="15" customHeight="1" x14ac:dyDescent="0.3">
      <c r="AN3073" s="85">
        <v>4970</v>
      </c>
    </row>
    <row r="3074" spans="40:40" ht="15" customHeight="1" x14ac:dyDescent="0.3">
      <c r="AN3074" s="85">
        <v>4971</v>
      </c>
    </row>
    <row r="3075" spans="40:40" ht="15" customHeight="1" x14ac:dyDescent="0.3">
      <c r="AN3075" s="85">
        <v>4972</v>
      </c>
    </row>
    <row r="3076" spans="40:40" ht="15" customHeight="1" x14ac:dyDescent="0.3">
      <c r="AN3076" s="85">
        <v>4973</v>
      </c>
    </row>
    <row r="3077" spans="40:40" ht="15" customHeight="1" x14ac:dyDescent="0.3">
      <c r="AN3077" s="85">
        <v>4974</v>
      </c>
    </row>
    <row r="3078" spans="40:40" ht="15" customHeight="1" x14ac:dyDescent="0.3">
      <c r="AN3078" s="85">
        <v>4975</v>
      </c>
    </row>
    <row r="3079" spans="40:40" ht="15" customHeight="1" x14ac:dyDescent="0.3">
      <c r="AN3079" s="85">
        <v>4976</v>
      </c>
    </row>
    <row r="3080" spans="40:40" ht="15" customHeight="1" x14ac:dyDescent="0.3">
      <c r="AN3080" s="85">
        <v>4977</v>
      </c>
    </row>
    <row r="3081" spans="40:40" ht="15" customHeight="1" x14ac:dyDescent="0.3">
      <c r="AN3081" s="85">
        <v>4978</v>
      </c>
    </row>
    <row r="3082" spans="40:40" ht="15" customHeight="1" x14ac:dyDescent="0.3">
      <c r="AN3082" s="85">
        <v>4979</v>
      </c>
    </row>
    <row r="3083" spans="40:40" ht="15" customHeight="1" x14ac:dyDescent="0.3">
      <c r="AN3083" s="85">
        <v>4980</v>
      </c>
    </row>
    <row r="3084" spans="40:40" ht="15" customHeight="1" x14ac:dyDescent="0.3">
      <c r="AN3084" s="85">
        <v>4981</v>
      </c>
    </row>
    <row r="3085" spans="40:40" ht="15" customHeight="1" x14ac:dyDescent="0.3">
      <c r="AN3085" s="85">
        <v>4982</v>
      </c>
    </row>
    <row r="3086" spans="40:40" ht="15" customHeight="1" x14ac:dyDescent="0.3">
      <c r="AN3086" s="85">
        <v>4983</v>
      </c>
    </row>
    <row r="3087" spans="40:40" ht="15" customHeight="1" x14ac:dyDescent="0.3">
      <c r="AN3087" s="85">
        <v>4984</v>
      </c>
    </row>
    <row r="3088" spans="40:40" ht="15" customHeight="1" x14ac:dyDescent="0.3">
      <c r="AN3088" s="85">
        <v>4985</v>
      </c>
    </row>
    <row r="3089" spans="40:40" ht="15" customHeight="1" x14ac:dyDescent="0.3">
      <c r="AN3089" s="85">
        <v>4986</v>
      </c>
    </row>
    <row r="3090" spans="40:40" ht="15" customHeight="1" x14ac:dyDescent="0.3">
      <c r="AN3090" s="85">
        <v>4987</v>
      </c>
    </row>
    <row r="3091" spans="40:40" ht="15" customHeight="1" x14ac:dyDescent="0.3">
      <c r="AN3091" s="85">
        <v>4988</v>
      </c>
    </row>
    <row r="3092" spans="40:40" ht="15" customHeight="1" x14ac:dyDescent="0.3">
      <c r="AN3092" s="85">
        <v>4989</v>
      </c>
    </row>
    <row r="3093" spans="40:40" ht="15" customHeight="1" x14ac:dyDescent="0.3">
      <c r="AN3093" s="85">
        <v>4990</v>
      </c>
    </row>
    <row r="3094" spans="40:40" ht="15" customHeight="1" x14ac:dyDescent="0.3">
      <c r="AN3094" s="85">
        <v>4991</v>
      </c>
    </row>
    <row r="3095" spans="40:40" ht="15" customHeight="1" x14ac:dyDescent="0.3">
      <c r="AN3095" s="85">
        <v>4992</v>
      </c>
    </row>
    <row r="3096" spans="40:40" ht="15" customHeight="1" x14ac:dyDescent="0.3">
      <c r="AN3096" s="85">
        <v>4993</v>
      </c>
    </row>
    <row r="3097" spans="40:40" ht="15" customHeight="1" x14ac:dyDescent="0.3">
      <c r="AN3097" s="85">
        <v>4994</v>
      </c>
    </row>
    <row r="3098" spans="40:40" ht="15" customHeight="1" x14ac:dyDescent="0.3">
      <c r="AN3098" s="85">
        <v>4995</v>
      </c>
    </row>
    <row r="3099" spans="40:40" ht="15" customHeight="1" x14ac:dyDescent="0.3">
      <c r="AN3099" s="85">
        <v>4996</v>
      </c>
    </row>
    <row r="3100" spans="40:40" ht="15" customHeight="1" x14ac:dyDescent="0.3">
      <c r="AN3100" s="85">
        <v>4997</v>
      </c>
    </row>
    <row r="3101" spans="40:40" ht="15" customHeight="1" x14ac:dyDescent="0.3">
      <c r="AN3101" s="85">
        <v>4998</v>
      </c>
    </row>
    <row r="3102" spans="40:40" ht="15" customHeight="1" x14ac:dyDescent="0.3">
      <c r="AN3102" s="85">
        <v>4999</v>
      </c>
    </row>
    <row r="3103" spans="40:40" ht="15" customHeight="1" x14ac:dyDescent="0.3">
      <c r="AN3103" s="85">
        <v>5000</v>
      </c>
    </row>
    <row r="3104" spans="40:40" ht="15" customHeight="1" x14ac:dyDescent="0.3">
      <c r="AN3104" s="85">
        <v>5001</v>
      </c>
    </row>
    <row r="3105" spans="40:40" ht="15" customHeight="1" x14ac:dyDescent="0.3">
      <c r="AN3105" s="85">
        <v>5002</v>
      </c>
    </row>
    <row r="3106" spans="40:40" ht="15" customHeight="1" x14ac:dyDescent="0.3">
      <c r="AN3106" s="85">
        <v>5003</v>
      </c>
    </row>
    <row r="3107" spans="40:40" ht="15" customHeight="1" x14ac:dyDescent="0.3">
      <c r="AN3107" s="85">
        <v>5004</v>
      </c>
    </row>
    <row r="3108" spans="40:40" ht="15" customHeight="1" x14ac:dyDescent="0.3">
      <c r="AN3108" s="85">
        <v>5005</v>
      </c>
    </row>
    <row r="3109" spans="40:40" ht="15" customHeight="1" x14ac:dyDescent="0.3">
      <c r="AN3109" s="85">
        <v>5006</v>
      </c>
    </row>
    <row r="3110" spans="40:40" ht="15" customHeight="1" x14ac:dyDescent="0.3">
      <c r="AN3110" s="85">
        <v>5007</v>
      </c>
    </row>
    <row r="3111" spans="40:40" ht="15" customHeight="1" x14ac:dyDescent="0.3">
      <c r="AN3111" s="85">
        <v>5008</v>
      </c>
    </row>
    <row r="3112" spans="40:40" ht="15" customHeight="1" x14ac:dyDescent="0.3">
      <c r="AN3112" s="85">
        <v>5009</v>
      </c>
    </row>
    <row r="3113" spans="40:40" ht="15" customHeight="1" x14ac:dyDescent="0.3">
      <c r="AN3113" s="85">
        <v>5010</v>
      </c>
    </row>
    <row r="3114" spans="40:40" ht="15" customHeight="1" x14ac:dyDescent="0.3">
      <c r="AN3114" s="85">
        <v>5011</v>
      </c>
    </row>
    <row r="3115" spans="40:40" ht="15" customHeight="1" x14ac:dyDescent="0.3">
      <c r="AN3115" s="85">
        <v>5012</v>
      </c>
    </row>
    <row r="3116" spans="40:40" ht="15" customHeight="1" x14ac:dyDescent="0.3">
      <c r="AN3116" s="85">
        <v>5013</v>
      </c>
    </row>
    <row r="3117" spans="40:40" ht="15" customHeight="1" x14ac:dyDescent="0.3">
      <c r="AN3117" s="85">
        <v>5014</v>
      </c>
    </row>
    <row r="3118" spans="40:40" ht="15" customHeight="1" x14ac:dyDescent="0.3">
      <c r="AN3118" s="85">
        <v>5015</v>
      </c>
    </row>
    <row r="3119" spans="40:40" ht="15" customHeight="1" x14ac:dyDescent="0.3">
      <c r="AN3119" s="85">
        <v>5016</v>
      </c>
    </row>
    <row r="3120" spans="40:40" ht="15" customHeight="1" x14ac:dyDescent="0.3">
      <c r="AN3120" s="85">
        <v>5017</v>
      </c>
    </row>
    <row r="3121" spans="40:40" ht="15" customHeight="1" x14ac:dyDescent="0.3">
      <c r="AN3121" s="85">
        <v>5018</v>
      </c>
    </row>
    <row r="3122" spans="40:40" ht="15" customHeight="1" x14ac:dyDescent="0.3">
      <c r="AN3122" s="85">
        <v>5019</v>
      </c>
    </row>
    <row r="3123" spans="40:40" ht="15" customHeight="1" x14ac:dyDescent="0.3">
      <c r="AN3123" s="85">
        <v>5020</v>
      </c>
    </row>
    <row r="3124" spans="40:40" ht="15" customHeight="1" x14ac:dyDescent="0.3">
      <c r="AN3124" s="85">
        <v>5021</v>
      </c>
    </row>
    <row r="3125" spans="40:40" ht="15" customHeight="1" x14ac:dyDescent="0.3">
      <c r="AN3125" s="85">
        <v>5022</v>
      </c>
    </row>
    <row r="3126" spans="40:40" ht="15" customHeight="1" x14ac:dyDescent="0.3">
      <c r="AN3126" s="85">
        <v>5023</v>
      </c>
    </row>
    <row r="3127" spans="40:40" ht="15" customHeight="1" x14ac:dyDescent="0.3">
      <c r="AN3127" s="85">
        <v>5024</v>
      </c>
    </row>
    <row r="3128" spans="40:40" ht="15" customHeight="1" x14ac:dyDescent="0.3">
      <c r="AN3128" s="85">
        <v>5025</v>
      </c>
    </row>
    <row r="3129" spans="40:40" ht="15" customHeight="1" x14ac:dyDescent="0.3">
      <c r="AN3129" s="85">
        <v>5026</v>
      </c>
    </row>
    <row r="3130" spans="40:40" ht="15" customHeight="1" x14ac:dyDescent="0.3">
      <c r="AN3130" s="85">
        <v>5027</v>
      </c>
    </row>
    <row r="3131" spans="40:40" ht="15" customHeight="1" x14ac:dyDescent="0.3">
      <c r="AN3131" s="85">
        <v>5028</v>
      </c>
    </row>
    <row r="3132" spans="40:40" ht="15" customHeight="1" x14ac:dyDescent="0.3">
      <c r="AN3132" s="85">
        <v>5029</v>
      </c>
    </row>
    <row r="3133" spans="40:40" ht="15" customHeight="1" x14ac:dyDescent="0.3">
      <c r="AN3133" s="85">
        <v>5030</v>
      </c>
    </row>
    <row r="3134" spans="40:40" ht="15" customHeight="1" x14ac:dyDescent="0.3">
      <c r="AN3134" s="85">
        <v>5031</v>
      </c>
    </row>
    <row r="3135" spans="40:40" ht="15" customHeight="1" x14ac:dyDescent="0.3">
      <c r="AN3135" s="85">
        <v>5032</v>
      </c>
    </row>
    <row r="3136" spans="40:40" ht="15" customHeight="1" x14ac:dyDescent="0.3">
      <c r="AN3136" s="85">
        <v>5033</v>
      </c>
    </row>
    <row r="3137" spans="40:40" ht="15" customHeight="1" x14ac:dyDescent="0.3">
      <c r="AN3137" s="85">
        <v>5034</v>
      </c>
    </row>
    <row r="3138" spans="40:40" ht="15" customHeight="1" x14ac:dyDescent="0.3">
      <c r="AN3138" s="85">
        <v>5035</v>
      </c>
    </row>
    <row r="3139" spans="40:40" ht="15" customHeight="1" x14ac:dyDescent="0.3">
      <c r="AN3139" s="85">
        <v>5036</v>
      </c>
    </row>
    <row r="3140" spans="40:40" ht="15" customHeight="1" x14ac:dyDescent="0.3">
      <c r="AN3140" s="85">
        <v>5037</v>
      </c>
    </row>
    <row r="3141" spans="40:40" ht="15" customHeight="1" x14ac:dyDescent="0.3">
      <c r="AN3141" s="85">
        <v>5038</v>
      </c>
    </row>
    <row r="3142" spans="40:40" ht="15" customHeight="1" x14ac:dyDescent="0.3">
      <c r="AN3142" s="85">
        <v>5039</v>
      </c>
    </row>
    <row r="3143" spans="40:40" ht="15" customHeight="1" x14ac:dyDescent="0.3">
      <c r="AN3143" s="85">
        <v>5040</v>
      </c>
    </row>
    <row r="3144" spans="40:40" ht="15" customHeight="1" x14ac:dyDescent="0.3">
      <c r="AN3144" s="85">
        <v>5041</v>
      </c>
    </row>
    <row r="3145" spans="40:40" ht="15" customHeight="1" x14ac:dyDescent="0.3">
      <c r="AN3145" s="85">
        <v>5042</v>
      </c>
    </row>
    <row r="3146" spans="40:40" ht="15" customHeight="1" x14ac:dyDescent="0.3">
      <c r="AN3146" s="85">
        <v>5043</v>
      </c>
    </row>
    <row r="3147" spans="40:40" ht="15" customHeight="1" x14ac:dyDescent="0.3">
      <c r="AN3147" s="85">
        <v>5044</v>
      </c>
    </row>
    <row r="3148" spans="40:40" ht="15" customHeight="1" x14ac:dyDescent="0.3">
      <c r="AN3148" s="85">
        <v>5045</v>
      </c>
    </row>
    <row r="3149" spans="40:40" ht="15" customHeight="1" x14ac:dyDescent="0.3">
      <c r="AN3149" s="85">
        <v>5046</v>
      </c>
    </row>
    <row r="3150" spans="40:40" ht="15" customHeight="1" x14ac:dyDescent="0.3">
      <c r="AN3150" s="85">
        <v>5047</v>
      </c>
    </row>
    <row r="3151" spans="40:40" ht="15" customHeight="1" x14ac:dyDescent="0.3">
      <c r="AN3151" s="85">
        <v>5048</v>
      </c>
    </row>
    <row r="3152" spans="40:40" ht="15" customHeight="1" x14ac:dyDescent="0.3">
      <c r="AN3152" s="85">
        <v>5049</v>
      </c>
    </row>
    <row r="3153" spans="40:40" ht="15" customHeight="1" x14ac:dyDescent="0.3">
      <c r="AN3153" s="85">
        <v>5050</v>
      </c>
    </row>
    <row r="3154" spans="40:40" ht="15" customHeight="1" x14ac:dyDescent="0.3">
      <c r="AN3154" s="85">
        <v>5051</v>
      </c>
    </row>
    <row r="3155" spans="40:40" ht="15" customHeight="1" x14ac:dyDescent="0.3">
      <c r="AN3155" s="85">
        <v>5052</v>
      </c>
    </row>
    <row r="3156" spans="40:40" ht="15" customHeight="1" x14ac:dyDescent="0.3">
      <c r="AN3156" s="85">
        <v>5053</v>
      </c>
    </row>
    <row r="3157" spans="40:40" ht="15" customHeight="1" x14ac:dyDescent="0.3">
      <c r="AN3157" s="85">
        <v>5054</v>
      </c>
    </row>
    <row r="3158" spans="40:40" ht="15" customHeight="1" x14ac:dyDescent="0.3">
      <c r="AN3158" s="85">
        <v>5055</v>
      </c>
    </row>
    <row r="3159" spans="40:40" ht="15" customHeight="1" x14ac:dyDescent="0.3">
      <c r="AN3159" s="85">
        <v>5056</v>
      </c>
    </row>
    <row r="3160" spans="40:40" ht="15" customHeight="1" x14ac:dyDescent="0.3">
      <c r="AN3160" s="85">
        <v>5057</v>
      </c>
    </row>
    <row r="3161" spans="40:40" ht="15" customHeight="1" x14ac:dyDescent="0.3">
      <c r="AN3161" s="85">
        <v>5058</v>
      </c>
    </row>
    <row r="3162" spans="40:40" ht="15" customHeight="1" x14ac:dyDescent="0.3">
      <c r="AN3162" s="85">
        <v>5059</v>
      </c>
    </row>
    <row r="3163" spans="40:40" ht="15" customHeight="1" x14ac:dyDescent="0.3">
      <c r="AN3163" s="85">
        <v>5060</v>
      </c>
    </row>
    <row r="3164" spans="40:40" ht="15" customHeight="1" x14ac:dyDescent="0.3">
      <c r="AN3164" s="85">
        <v>5061</v>
      </c>
    </row>
    <row r="3165" spans="40:40" ht="15" customHeight="1" x14ac:dyDescent="0.3">
      <c r="AN3165" s="85">
        <v>5062</v>
      </c>
    </row>
    <row r="3166" spans="40:40" ht="15" customHeight="1" x14ac:dyDescent="0.3">
      <c r="AN3166" s="85">
        <v>5063</v>
      </c>
    </row>
    <row r="3167" spans="40:40" ht="15" customHeight="1" x14ac:dyDescent="0.3">
      <c r="AN3167" s="85">
        <v>5064</v>
      </c>
    </row>
    <row r="3168" spans="40:40" ht="15" customHeight="1" x14ac:dyDescent="0.3">
      <c r="AN3168" s="85">
        <v>5065</v>
      </c>
    </row>
    <row r="3169" spans="40:40" ht="15" customHeight="1" x14ac:dyDescent="0.3">
      <c r="AN3169" s="85">
        <v>5066</v>
      </c>
    </row>
    <row r="3170" spans="40:40" ht="15" customHeight="1" x14ac:dyDescent="0.3">
      <c r="AN3170" s="85">
        <v>5067</v>
      </c>
    </row>
    <row r="3171" spans="40:40" ht="15" customHeight="1" x14ac:dyDescent="0.3">
      <c r="AN3171" s="85">
        <v>5068</v>
      </c>
    </row>
    <row r="3172" spans="40:40" ht="15" customHeight="1" x14ac:dyDescent="0.3">
      <c r="AN3172" s="85">
        <v>5069</v>
      </c>
    </row>
    <row r="3173" spans="40:40" ht="15" customHeight="1" x14ac:dyDescent="0.3">
      <c r="AN3173" s="85">
        <v>5070</v>
      </c>
    </row>
    <row r="3174" spans="40:40" ht="15" customHeight="1" x14ac:dyDescent="0.3">
      <c r="AN3174" s="85">
        <v>5071</v>
      </c>
    </row>
    <row r="3175" spans="40:40" ht="15" customHeight="1" x14ac:dyDescent="0.3">
      <c r="AN3175" s="85">
        <v>5072</v>
      </c>
    </row>
    <row r="3176" spans="40:40" ht="15" customHeight="1" x14ac:dyDescent="0.3">
      <c r="AN3176" s="85">
        <v>5073</v>
      </c>
    </row>
    <row r="3177" spans="40:40" ht="15" customHeight="1" x14ac:dyDescent="0.3">
      <c r="AN3177" s="85">
        <v>5074</v>
      </c>
    </row>
    <row r="3178" spans="40:40" ht="15" customHeight="1" x14ac:dyDescent="0.3">
      <c r="AN3178" s="85">
        <v>5075</v>
      </c>
    </row>
    <row r="3179" spans="40:40" ht="15" customHeight="1" x14ac:dyDescent="0.3">
      <c r="AN3179" s="85">
        <v>5076</v>
      </c>
    </row>
    <row r="3180" spans="40:40" ht="15" customHeight="1" x14ac:dyDescent="0.3">
      <c r="AN3180" s="85">
        <v>5077</v>
      </c>
    </row>
    <row r="3181" spans="40:40" ht="15" customHeight="1" x14ac:dyDescent="0.3">
      <c r="AN3181" s="85">
        <v>5078</v>
      </c>
    </row>
    <row r="3182" spans="40:40" ht="15" customHeight="1" x14ac:dyDescent="0.3">
      <c r="AN3182" s="85">
        <v>5079</v>
      </c>
    </row>
    <row r="3183" spans="40:40" ht="15" customHeight="1" x14ac:dyDescent="0.3">
      <c r="AN3183" s="85">
        <v>5080</v>
      </c>
    </row>
    <row r="3184" spans="40:40" ht="15" customHeight="1" x14ac:dyDescent="0.3">
      <c r="AN3184" s="85">
        <v>5081</v>
      </c>
    </row>
    <row r="3185" spans="40:40" ht="15" customHeight="1" x14ac:dyDescent="0.3">
      <c r="AN3185" s="85">
        <v>5082</v>
      </c>
    </row>
    <row r="3186" spans="40:40" ht="15" customHeight="1" x14ac:dyDescent="0.3">
      <c r="AN3186" s="85">
        <v>5083</v>
      </c>
    </row>
    <row r="3187" spans="40:40" ht="15" customHeight="1" x14ac:dyDescent="0.3">
      <c r="AN3187" s="85">
        <v>5084</v>
      </c>
    </row>
    <row r="3188" spans="40:40" ht="15" customHeight="1" x14ac:dyDescent="0.3">
      <c r="AN3188" s="85">
        <v>5085</v>
      </c>
    </row>
    <row r="3189" spans="40:40" ht="15" customHeight="1" x14ac:dyDescent="0.3">
      <c r="AN3189" s="85">
        <v>5086</v>
      </c>
    </row>
    <row r="3190" spans="40:40" ht="15" customHeight="1" x14ac:dyDescent="0.3">
      <c r="AN3190" s="85">
        <v>5087</v>
      </c>
    </row>
    <row r="3191" spans="40:40" ht="15" customHeight="1" x14ac:dyDescent="0.3">
      <c r="AN3191" s="85">
        <v>5088</v>
      </c>
    </row>
    <row r="3192" spans="40:40" ht="15" customHeight="1" x14ac:dyDescent="0.3">
      <c r="AN3192" s="85">
        <v>5089</v>
      </c>
    </row>
    <row r="3193" spans="40:40" ht="15" customHeight="1" x14ac:dyDescent="0.3">
      <c r="AN3193" s="85">
        <v>5090</v>
      </c>
    </row>
    <row r="3194" spans="40:40" ht="15" customHeight="1" x14ac:dyDescent="0.3">
      <c r="AN3194" s="85">
        <v>5091</v>
      </c>
    </row>
    <row r="3195" spans="40:40" ht="15" customHeight="1" x14ac:dyDescent="0.3">
      <c r="AN3195" s="85">
        <v>5092</v>
      </c>
    </row>
    <row r="3196" spans="40:40" ht="15" customHeight="1" x14ac:dyDescent="0.3">
      <c r="AN3196" s="85">
        <v>5093</v>
      </c>
    </row>
    <row r="3197" spans="40:40" ht="15" customHeight="1" x14ac:dyDescent="0.3">
      <c r="AN3197" s="85">
        <v>5094</v>
      </c>
    </row>
    <row r="3198" spans="40:40" ht="15" customHeight="1" x14ac:dyDescent="0.3">
      <c r="AN3198" s="85">
        <v>5095</v>
      </c>
    </row>
    <row r="3199" spans="40:40" ht="15" customHeight="1" x14ac:dyDescent="0.3">
      <c r="AN3199" s="85">
        <v>5096</v>
      </c>
    </row>
    <row r="3200" spans="40:40" ht="15" customHeight="1" x14ac:dyDescent="0.3">
      <c r="AN3200" s="85">
        <v>5097</v>
      </c>
    </row>
    <row r="3201" spans="40:40" ht="15" customHeight="1" x14ac:dyDescent="0.3">
      <c r="AN3201" s="85">
        <v>5098</v>
      </c>
    </row>
    <row r="3202" spans="40:40" ht="15" customHeight="1" x14ac:dyDescent="0.3">
      <c r="AN3202" s="85">
        <v>5099</v>
      </c>
    </row>
    <row r="3203" spans="40:40" ht="15" customHeight="1" x14ac:dyDescent="0.3">
      <c r="AN3203" s="85">
        <v>5100</v>
      </c>
    </row>
    <row r="3204" spans="40:40" ht="15" customHeight="1" x14ac:dyDescent="0.3">
      <c r="AN3204" s="85">
        <v>5101</v>
      </c>
    </row>
    <row r="3205" spans="40:40" ht="15" customHeight="1" x14ac:dyDescent="0.3">
      <c r="AN3205" s="85">
        <v>5102</v>
      </c>
    </row>
    <row r="3206" spans="40:40" ht="15" customHeight="1" x14ac:dyDescent="0.3">
      <c r="AN3206" s="85">
        <v>5103</v>
      </c>
    </row>
    <row r="3207" spans="40:40" ht="15" customHeight="1" x14ac:dyDescent="0.3">
      <c r="AN3207" s="85">
        <v>5104</v>
      </c>
    </row>
    <row r="3208" spans="40:40" ht="15" customHeight="1" x14ac:dyDescent="0.3">
      <c r="AN3208" s="85">
        <v>5105</v>
      </c>
    </row>
    <row r="3209" spans="40:40" ht="15" customHeight="1" x14ac:dyDescent="0.3">
      <c r="AN3209" s="85">
        <v>5106</v>
      </c>
    </row>
    <row r="3210" spans="40:40" ht="15" customHeight="1" x14ac:dyDescent="0.3">
      <c r="AN3210" s="85">
        <v>5107</v>
      </c>
    </row>
    <row r="3211" spans="40:40" ht="15" customHeight="1" x14ac:dyDescent="0.3">
      <c r="AN3211" s="85">
        <v>5108</v>
      </c>
    </row>
    <row r="3212" spans="40:40" ht="15" customHeight="1" x14ac:dyDescent="0.3">
      <c r="AN3212" s="85">
        <v>5109</v>
      </c>
    </row>
    <row r="3213" spans="40:40" ht="15" customHeight="1" x14ac:dyDescent="0.3">
      <c r="AN3213" s="85">
        <v>5110</v>
      </c>
    </row>
    <row r="3214" spans="40:40" ht="15" customHeight="1" x14ac:dyDescent="0.3">
      <c r="AN3214" s="85">
        <v>5111</v>
      </c>
    </row>
    <row r="3215" spans="40:40" ht="15" customHeight="1" x14ac:dyDescent="0.3">
      <c r="AN3215" s="85">
        <v>5112</v>
      </c>
    </row>
    <row r="3216" spans="40:40" ht="15" customHeight="1" x14ac:dyDescent="0.3">
      <c r="AN3216" s="85">
        <v>5113</v>
      </c>
    </row>
    <row r="3217" spans="40:40" ht="15" customHeight="1" x14ac:dyDescent="0.3">
      <c r="AN3217" s="85">
        <v>5114</v>
      </c>
    </row>
    <row r="3218" spans="40:40" ht="15" customHeight="1" x14ac:dyDescent="0.3">
      <c r="AN3218" s="85">
        <v>5115</v>
      </c>
    </row>
    <row r="3219" spans="40:40" ht="15" customHeight="1" x14ac:dyDescent="0.3">
      <c r="AN3219" s="85">
        <v>5116</v>
      </c>
    </row>
    <row r="3220" spans="40:40" ht="15" customHeight="1" x14ac:dyDescent="0.3">
      <c r="AN3220" s="85">
        <v>5117</v>
      </c>
    </row>
    <row r="3221" spans="40:40" ht="15" customHeight="1" x14ac:dyDescent="0.3">
      <c r="AN3221" s="85">
        <v>5118</v>
      </c>
    </row>
    <row r="3222" spans="40:40" ht="15" customHeight="1" x14ac:dyDescent="0.3">
      <c r="AN3222" s="85">
        <v>5119</v>
      </c>
    </row>
    <row r="3223" spans="40:40" ht="15" customHeight="1" x14ac:dyDescent="0.3">
      <c r="AN3223" s="85">
        <v>5120</v>
      </c>
    </row>
    <row r="3224" spans="40:40" ht="15" customHeight="1" x14ac:dyDescent="0.3">
      <c r="AN3224" s="85">
        <v>5121</v>
      </c>
    </row>
    <row r="3225" spans="40:40" ht="15" customHeight="1" x14ac:dyDescent="0.3">
      <c r="AN3225" s="85">
        <v>5122</v>
      </c>
    </row>
    <row r="3226" spans="40:40" ht="15" customHeight="1" x14ac:dyDescent="0.3">
      <c r="AN3226" s="85">
        <v>5123</v>
      </c>
    </row>
    <row r="3227" spans="40:40" ht="15" customHeight="1" x14ac:dyDescent="0.3">
      <c r="AN3227" s="85">
        <v>5124</v>
      </c>
    </row>
    <row r="3228" spans="40:40" ht="15" customHeight="1" x14ac:dyDescent="0.3">
      <c r="AN3228" s="85">
        <v>5125</v>
      </c>
    </row>
    <row r="3229" spans="40:40" ht="15" customHeight="1" x14ac:dyDescent="0.3">
      <c r="AN3229" s="85">
        <v>5126</v>
      </c>
    </row>
    <row r="3230" spans="40:40" ht="15" customHeight="1" x14ac:dyDescent="0.3">
      <c r="AN3230" s="85">
        <v>5127</v>
      </c>
    </row>
    <row r="3231" spans="40:40" ht="15" customHeight="1" x14ac:dyDescent="0.3">
      <c r="AN3231" s="85">
        <v>5128</v>
      </c>
    </row>
    <row r="3232" spans="40:40" ht="15" customHeight="1" x14ac:dyDescent="0.3">
      <c r="AN3232" s="85">
        <v>5129</v>
      </c>
    </row>
    <row r="3233" spans="40:40" ht="15" customHeight="1" x14ac:dyDescent="0.3">
      <c r="AN3233" s="85">
        <v>5130</v>
      </c>
    </row>
    <row r="3234" spans="40:40" ht="15" customHeight="1" x14ac:dyDescent="0.3">
      <c r="AN3234" s="85">
        <v>5131</v>
      </c>
    </row>
    <row r="3235" spans="40:40" ht="15" customHeight="1" x14ac:dyDescent="0.3">
      <c r="AN3235" s="85">
        <v>5132</v>
      </c>
    </row>
    <row r="3236" spans="40:40" ht="15" customHeight="1" x14ac:dyDescent="0.3">
      <c r="AN3236" s="85">
        <v>5133</v>
      </c>
    </row>
    <row r="3237" spans="40:40" ht="15" customHeight="1" x14ac:dyDescent="0.3">
      <c r="AN3237" s="85">
        <v>5134</v>
      </c>
    </row>
    <row r="3238" spans="40:40" ht="15" customHeight="1" x14ac:dyDescent="0.3">
      <c r="AN3238" s="85">
        <v>5135</v>
      </c>
    </row>
    <row r="3239" spans="40:40" ht="15" customHeight="1" x14ac:dyDescent="0.3">
      <c r="AN3239" s="85">
        <v>5136</v>
      </c>
    </row>
    <row r="3240" spans="40:40" ht="15" customHeight="1" x14ac:dyDescent="0.3">
      <c r="AN3240" s="85">
        <v>5137</v>
      </c>
    </row>
    <row r="3241" spans="40:40" ht="15" customHeight="1" x14ac:dyDescent="0.3">
      <c r="AN3241" s="85">
        <v>5138</v>
      </c>
    </row>
    <row r="3242" spans="40:40" ht="15" customHeight="1" x14ac:dyDescent="0.3">
      <c r="AN3242" s="85">
        <v>5139</v>
      </c>
    </row>
    <row r="3243" spans="40:40" ht="15" customHeight="1" x14ac:dyDescent="0.3">
      <c r="AN3243" s="85">
        <v>5140</v>
      </c>
    </row>
    <row r="3244" spans="40:40" ht="15" customHeight="1" x14ac:dyDescent="0.3">
      <c r="AN3244" s="85">
        <v>5141</v>
      </c>
    </row>
    <row r="3245" spans="40:40" ht="15" customHeight="1" x14ac:dyDescent="0.3">
      <c r="AN3245" s="85">
        <v>5142</v>
      </c>
    </row>
    <row r="3246" spans="40:40" ht="15" customHeight="1" x14ac:dyDescent="0.3">
      <c r="AN3246" s="85">
        <v>5143</v>
      </c>
    </row>
    <row r="3247" spans="40:40" ht="15" customHeight="1" x14ac:dyDescent="0.3">
      <c r="AN3247" s="85">
        <v>5144</v>
      </c>
    </row>
    <row r="3248" spans="40:40" ht="15" customHeight="1" x14ac:dyDescent="0.3">
      <c r="AN3248" s="85">
        <v>5145</v>
      </c>
    </row>
    <row r="3249" spans="40:40" ht="15" customHeight="1" x14ac:dyDescent="0.3">
      <c r="AN3249" s="85">
        <v>5146</v>
      </c>
    </row>
    <row r="3250" spans="40:40" ht="15" customHeight="1" x14ac:dyDescent="0.3">
      <c r="AN3250" s="85">
        <v>5147</v>
      </c>
    </row>
    <row r="3251" spans="40:40" ht="15" customHeight="1" x14ac:dyDescent="0.3">
      <c r="AN3251" s="85">
        <v>5148</v>
      </c>
    </row>
    <row r="3252" spans="40:40" ht="15" customHeight="1" x14ac:dyDescent="0.3">
      <c r="AN3252" s="85">
        <v>5149</v>
      </c>
    </row>
    <row r="3253" spans="40:40" ht="15" customHeight="1" x14ac:dyDescent="0.3">
      <c r="AN3253" s="85">
        <v>5150</v>
      </c>
    </row>
    <row r="3254" spans="40:40" ht="15" customHeight="1" x14ac:dyDescent="0.3">
      <c r="AN3254" s="85">
        <v>5151</v>
      </c>
    </row>
    <row r="3255" spans="40:40" ht="15" customHeight="1" x14ac:dyDescent="0.3">
      <c r="AN3255" s="85">
        <v>5152</v>
      </c>
    </row>
    <row r="3256" spans="40:40" ht="15" customHeight="1" x14ac:dyDescent="0.3">
      <c r="AN3256" s="85">
        <v>5153</v>
      </c>
    </row>
    <row r="3257" spans="40:40" ht="15" customHeight="1" x14ac:dyDescent="0.3">
      <c r="AN3257" s="85">
        <v>5154</v>
      </c>
    </row>
    <row r="3258" spans="40:40" ht="15" customHeight="1" x14ac:dyDescent="0.3">
      <c r="AN3258" s="85">
        <v>5155</v>
      </c>
    </row>
    <row r="3259" spans="40:40" ht="15" customHeight="1" x14ac:dyDescent="0.3">
      <c r="AN3259" s="85">
        <v>5156</v>
      </c>
    </row>
    <row r="3260" spans="40:40" ht="15" customHeight="1" x14ac:dyDescent="0.3">
      <c r="AN3260" s="85">
        <v>5157</v>
      </c>
    </row>
    <row r="3261" spans="40:40" ht="15" customHeight="1" x14ac:dyDescent="0.3">
      <c r="AN3261" s="85">
        <v>5158</v>
      </c>
    </row>
    <row r="3262" spans="40:40" ht="15" customHeight="1" x14ac:dyDescent="0.3">
      <c r="AN3262" s="85">
        <v>5159</v>
      </c>
    </row>
    <row r="3263" spans="40:40" ht="15" customHeight="1" x14ac:dyDescent="0.3">
      <c r="AN3263" s="85">
        <v>5160</v>
      </c>
    </row>
    <row r="3264" spans="40:40" ht="15" customHeight="1" x14ac:dyDescent="0.3">
      <c r="AN3264" s="85">
        <v>5161</v>
      </c>
    </row>
    <row r="3265" spans="40:40" ht="15" customHeight="1" x14ac:dyDescent="0.3">
      <c r="AN3265" s="85">
        <v>5162</v>
      </c>
    </row>
    <row r="3266" spans="40:40" ht="15" customHeight="1" x14ac:dyDescent="0.3">
      <c r="AN3266" s="85">
        <v>5163</v>
      </c>
    </row>
    <row r="3267" spans="40:40" ht="15" customHeight="1" x14ac:dyDescent="0.3">
      <c r="AN3267" s="85">
        <v>5164</v>
      </c>
    </row>
    <row r="3268" spans="40:40" ht="15" customHeight="1" x14ac:dyDescent="0.3">
      <c r="AN3268" s="85">
        <v>5165</v>
      </c>
    </row>
    <row r="3269" spans="40:40" ht="15" customHeight="1" x14ac:dyDescent="0.3">
      <c r="AN3269" s="85">
        <v>5166</v>
      </c>
    </row>
    <row r="3270" spans="40:40" ht="15" customHeight="1" x14ac:dyDescent="0.3">
      <c r="AN3270" s="85">
        <v>5167</v>
      </c>
    </row>
    <row r="3271" spans="40:40" ht="15" customHeight="1" x14ac:dyDescent="0.3">
      <c r="AN3271" s="85">
        <v>5168</v>
      </c>
    </row>
    <row r="3272" spans="40:40" ht="15" customHeight="1" x14ac:dyDescent="0.3">
      <c r="AN3272" s="85">
        <v>5169</v>
      </c>
    </row>
    <row r="3273" spans="40:40" ht="15" customHeight="1" x14ac:dyDescent="0.3">
      <c r="AN3273" s="85">
        <v>5170</v>
      </c>
    </row>
    <row r="3274" spans="40:40" ht="15" customHeight="1" x14ac:dyDescent="0.3">
      <c r="AN3274" s="85">
        <v>5171</v>
      </c>
    </row>
    <row r="3275" spans="40:40" ht="15" customHeight="1" x14ac:dyDescent="0.3">
      <c r="AN3275" s="85">
        <v>5172</v>
      </c>
    </row>
    <row r="3276" spans="40:40" ht="15" customHeight="1" x14ac:dyDescent="0.3">
      <c r="AN3276" s="85">
        <v>5173</v>
      </c>
    </row>
    <row r="3277" spans="40:40" ht="15" customHeight="1" x14ac:dyDescent="0.3">
      <c r="AN3277" s="85">
        <v>5174</v>
      </c>
    </row>
    <row r="3278" spans="40:40" ht="15" customHeight="1" x14ac:dyDescent="0.3">
      <c r="AN3278" s="85">
        <v>5175</v>
      </c>
    </row>
    <row r="3279" spans="40:40" ht="15" customHeight="1" x14ac:dyDescent="0.3">
      <c r="AN3279" s="85">
        <v>5176</v>
      </c>
    </row>
    <row r="3280" spans="40:40" ht="15" customHeight="1" x14ac:dyDescent="0.3">
      <c r="AN3280" s="85">
        <v>5177</v>
      </c>
    </row>
    <row r="3281" spans="40:40" ht="15" customHeight="1" x14ac:dyDescent="0.3">
      <c r="AN3281" s="85">
        <v>5178</v>
      </c>
    </row>
    <row r="3282" spans="40:40" ht="15" customHeight="1" x14ac:dyDescent="0.3">
      <c r="AN3282" s="85">
        <v>5179</v>
      </c>
    </row>
    <row r="3283" spans="40:40" ht="15" customHeight="1" x14ac:dyDescent="0.3">
      <c r="AN3283" s="85">
        <v>5180</v>
      </c>
    </row>
    <row r="3284" spans="40:40" ht="15" customHeight="1" x14ac:dyDescent="0.3">
      <c r="AN3284" s="85">
        <v>5181</v>
      </c>
    </row>
    <row r="3285" spans="40:40" ht="15" customHeight="1" x14ac:dyDescent="0.3">
      <c r="AN3285" s="85">
        <v>5182</v>
      </c>
    </row>
    <row r="3286" spans="40:40" ht="15" customHeight="1" x14ac:dyDescent="0.3">
      <c r="AN3286" s="85">
        <v>5183</v>
      </c>
    </row>
    <row r="3287" spans="40:40" ht="15" customHeight="1" x14ac:dyDescent="0.3">
      <c r="AN3287" s="85">
        <v>5184</v>
      </c>
    </row>
    <row r="3288" spans="40:40" ht="15" customHeight="1" x14ac:dyDescent="0.3">
      <c r="AN3288" s="85">
        <v>5185</v>
      </c>
    </row>
    <row r="3289" spans="40:40" ht="15" customHeight="1" x14ac:dyDescent="0.3">
      <c r="AN3289" s="85">
        <v>5186</v>
      </c>
    </row>
    <row r="3290" spans="40:40" ht="15" customHeight="1" x14ac:dyDescent="0.3">
      <c r="AN3290" s="85">
        <v>5187</v>
      </c>
    </row>
    <row r="3291" spans="40:40" ht="15" customHeight="1" x14ac:dyDescent="0.3">
      <c r="AN3291" s="85">
        <v>5188</v>
      </c>
    </row>
    <row r="3292" spans="40:40" ht="15" customHeight="1" x14ac:dyDescent="0.3">
      <c r="AN3292" s="85">
        <v>5189</v>
      </c>
    </row>
    <row r="3293" spans="40:40" ht="15" customHeight="1" x14ac:dyDescent="0.3">
      <c r="AN3293" s="85">
        <v>5190</v>
      </c>
    </row>
    <row r="3294" spans="40:40" ht="15" customHeight="1" x14ac:dyDescent="0.3">
      <c r="AN3294" s="85">
        <v>5191</v>
      </c>
    </row>
    <row r="3295" spans="40:40" ht="15" customHeight="1" x14ac:dyDescent="0.3">
      <c r="AN3295" s="85">
        <v>5192</v>
      </c>
    </row>
    <row r="3296" spans="40:40" ht="15" customHeight="1" x14ac:dyDescent="0.3">
      <c r="AN3296" s="85">
        <v>5193</v>
      </c>
    </row>
    <row r="3297" spans="40:40" ht="15" customHeight="1" x14ac:dyDescent="0.3">
      <c r="AN3297" s="85">
        <v>5194</v>
      </c>
    </row>
    <row r="3298" spans="40:40" ht="15" customHeight="1" x14ac:dyDescent="0.3">
      <c r="AN3298" s="85">
        <v>5195</v>
      </c>
    </row>
    <row r="3299" spans="40:40" ht="15" customHeight="1" x14ac:dyDescent="0.3">
      <c r="AN3299" s="85">
        <v>5196</v>
      </c>
    </row>
    <row r="3300" spans="40:40" ht="15" customHeight="1" x14ac:dyDescent="0.3">
      <c r="AN3300" s="85">
        <v>5197</v>
      </c>
    </row>
    <row r="3301" spans="40:40" ht="15" customHeight="1" x14ac:dyDescent="0.3">
      <c r="AN3301" s="85">
        <v>5198</v>
      </c>
    </row>
    <row r="3302" spans="40:40" ht="15" customHeight="1" x14ac:dyDescent="0.3">
      <c r="AN3302" s="85">
        <v>5199</v>
      </c>
    </row>
    <row r="3303" spans="40:40" ht="15" customHeight="1" x14ac:dyDescent="0.3">
      <c r="AN3303" s="85">
        <v>5200</v>
      </c>
    </row>
    <row r="3304" spans="40:40" ht="15" customHeight="1" x14ac:dyDescent="0.3">
      <c r="AN3304" s="85">
        <v>5201</v>
      </c>
    </row>
    <row r="3305" spans="40:40" ht="15" customHeight="1" x14ac:dyDescent="0.3">
      <c r="AN3305" s="85">
        <v>5202</v>
      </c>
    </row>
    <row r="3306" spans="40:40" ht="15" customHeight="1" x14ac:dyDescent="0.3">
      <c r="AN3306" s="85">
        <v>5203</v>
      </c>
    </row>
    <row r="3307" spans="40:40" ht="15" customHeight="1" x14ac:dyDescent="0.3">
      <c r="AN3307" s="85">
        <v>5204</v>
      </c>
    </row>
    <row r="3308" spans="40:40" ht="15" customHeight="1" x14ac:dyDescent="0.3">
      <c r="AN3308" s="85">
        <v>5205</v>
      </c>
    </row>
    <row r="3309" spans="40:40" ht="15" customHeight="1" x14ac:dyDescent="0.3">
      <c r="AN3309" s="85">
        <v>5206</v>
      </c>
    </row>
    <row r="3310" spans="40:40" ht="15" customHeight="1" x14ac:dyDescent="0.3">
      <c r="AN3310" s="85">
        <v>5207</v>
      </c>
    </row>
    <row r="3311" spans="40:40" ht="15" customHeight="1" x14ac:dyDescent="0.3">
      <c r="AN3311" s="85">
        <v>5208</v>
      </c>
    </row>
    <row r="3312" spans="40:40" ht="15" customHeight="1" x14ac:dyDescent="0.3">
      <c r="AN3312" s="85">
        <v>5209</v>
      </c>
    </row>
    <row r="3313" spans="40:40" ht="15" customHeight="1" x14ac:dyDescent="0.3">
      <c r="AN3313" s="85">
        <v>5210</v>
      </c>
    </row>
    <row r="3314" spans="40:40" ht="15" customHeight="1" x14ac:dyDescent="0.3">
      <c r="AN3314" s="85">
        <v>5211</v>
      </c>
    </row>
    <row r="3315" spans="40:40" ht="15" customHeight="1" x14ac:dyDescent="0.3">
      <c r="AN3315" s="85">
        <v>5212</v>
      </c>
    </row>
    <row r="3316" spans="40:40" ht="15" customHeight="1" x14ac:dyDescent="0.3">
      <c r="AN3316" s="85">
        <v>5213</v>
      </c>
    </row>
    <row r="3317" spans="40:40" ht="15" customHeight="1" x14ac:dyDescent="0.3">
      <c r="AN3317" s="85">
        <v>5214</v>
      </c>
    </row>
    <row r="3318" spans="40:40" ht="15" customHeight="1" x14ac:dyDescent="0.3">
      <c r="AN3318" s="85">
        <v>5215</v>
      </c>
    </row>
    <row r="3319" spans="40:40" ht="15" customHeight="1" x14ac:dyDescent="0.3">
      <c r="AN3319" s="85">
        <v>5216</v>
      </c>
    </row>
    <row r="3320" spans="40:40" ht="15" customHeight="1" x14ac:dyDescent="0.3">
      <c r="AN3320" s="85">
        <v>5217</v>
      </c>
    </row>
    <row r="3321" spans="40:40" ht="15" customHeight="1" x14ac:dyDescent="0.3">
      <c r="AN3321" s="85">
        <v>5218</v>
      </c>
    </row>
    <row r="3322" spans="40:40" ht="15" customHeight="1" x14ac:dyDescent="0.3">
      <c r="AN3322" s="85">
        <v>5219</v>
      </c>
    </row>
    <row r="3323" spans="40:40" ht="15" customHeight="1" x14ac:dyDescent="0.3">
      <c r="AN3323" s="85">
        <v>5220</v>
      </c>
    </row>
    <row r="3324" spans="40:40" ht="15" customHeight="1" x14ac:dyDescent="0.3">
      <c r="AN3324" s="85">
        <v>5221</v>
      </c>
    </row>
    <row r="3325" spans="40:40" ht="15" customHeight="1" x14ac:dyDescent="0.3">
      <c r="AN3325" s="85">
        <v>5222</v>
      </c>
    </row>
    <row r="3326" spans="40:40" ht="15" customHeight="1" x14ac:dyDescent="0.3">
      <c r="AN3326" s="85">
        <v>5223</v>
      </c>
    </row>
    <row r="3327" spans="40:40" ht="15" customHeight="1" x14ac:dyDescent="0.3">
      <c r="AN3327" s="85">
        <v>5224</v>
      </c>
    </row>
    <row r="3328" spans="40:40" ht="15" customHeight="1" x14ac:dyDescent="0.3">
      <c r="AN3328" s="85">
        <v>5225</v>
      </c>
    </row>
    <row r="3329" spans="40:40" ht="15" customHeight="1" x14ac:dyDescent="0.3">
      <c r="AN3329" s="85">
        <v>5226</v>
      </c>
    </row>
    <row r="3330" spans="40:40" ht="15" customHeight="1" x14ac:dyDescent="0.3">
      <c r="AN3330" s="85">
        <v>5227</v>
      </c>
    </row>
    <row r="3331" spans="40:40" ht="15" customHeight="1" x14ac:dyDescent="0.3">
      <c r="AN3331" s="85">
        <v>5228</v>
      </c>
    </row>
    <row r="3332" spans="40:40" ht="15" customHeight="1" x14ac:dyDescent="0.3">
      <c r="AN3332" s="85">
        <v>5229</v>
      </c>
    </row>
    <row r="3333" spans="40:40" ht="15" customHeight="1" x14ac:dyDescent="0.3">
      <c r="AN3333" s="85">
        <v>5230</v>
      </c>
    </row>
    <row r="3334" spans="40:40" ht="15" customHeight="1" x14ac:dyDescent="0.3">
      <c r="AN3334" s="85">
        <v>5231</v>
      </c>
    </row>
    <row r="3335" spans="40:40" ht="15" customHeight="1" x14ac:dyDescent="0.3">
      <c r="AN3335" s="85">
        <v>5232</v>
      </c>
    </row>
    <row r="3336" spans="40:40" ht="15" customHeight="1" x14ac:dyDescent="0.3">
      <c r="AN3336" s="85">
        <v>5233</v>
      </c>
    </row>
    <row r="3337" spans="40:40" ht="15" customHeight="1" x14ac:dyDescent="0.3">
      <c r="AN3337" s="85">
        <v>5234</v>
      </c>
    </row>
    <row r="3338" spans="40:40" ht="15" customHeight="1" x14ac:dyDescent="0.3">
      <c r="AN3338" s="85">
        <v>5235</v>
      </c>
    </row>
    <row r="3339" spans="40:40" ht="15" customHeight="1" x14ac:dyDescent="0.3">
      <c r="AN3339" s="85">
        <v>5236</v>
      </c>
    </row>
    <row r="3340" spans="40:40" ht="15" customHeight="1" x14ac:dyDescent="0.3">
      <c r="AN3340" s="85">
        <v>5237</v>
      </c>
    </row>
    <row r="3341" spans="40:40" ht="15" customHeight="1" x14ac:dyDescent="0.3">
      <c r="AN3341" s="85">
        <v>5238</v>
      </c>
    </row>
    <row r="3342" spans="40:40" ht="15" customHeight="1" x14ac:dyDescent="0.3">
      <c r="AN3342" s="85">
        <v>5239</v>
      </c>
    </row>
    <row r="3343" spans="40:40" ht="15" customHeight="1" x14ac:dyDescent="0.3">
      <c r="AN3343" s="85">
        <v>5240</v>
      </c>
    </row>
    <row r="3344" spans="40:40" ht="15" customHeight="1" x14ac:dyDescent="0.3">
      <c r="AN3344" s="85">
        <v>5241</v>
      </c>
    </row>
    <row r="3345" spans="40:40" ht="15" customHeight="1" x14ac:dyDescent="0.3">
      <c r="AN3345" s="85">
        <v>5242</v>
      </c>
    </row>
    <row r="3346" spans="40:40" ht="15" customHeight="1" x14ac:dyDescent="0.3">
      <c r="AN3346" s="85">
        <v>5243</v>
      </c>
    </row>
    <row r="3347" spans="40:40" ht="15" customHeight="1" x14ac:dyDescent="0.3">
      <c r="AN3347" s="85">
        <v>5244</v>
      </c>
    </row>
    <row r="3348" spans="40:40" ht="15" customHeight="1" x14ac:dyDescent="0.3">
      <c r="AN3348" s="85">
        <v>5245</v>
      </c>
    </row>
    <row r="3349" spans="40:40" ht="15" customHeight="1" x14ac:dyDescent="0.3">
      <c r="AN3349" s="85">
        <v>5246</v>
      </c>
    </row>
    <row r="3350" spans="40:40" ht="15" customHeight="1" x14ac:dyDescent="0.3">
      <c r="AN3350" s="85">
        <v>5247</v>
      </c>
    </row>
    <row r="3351" spans="40:40" ht="15" customHeight="1" x14ac:dyDescent="0.3">
      <c r="AN3351" s="85">
        <v>5248</v>
      </c>
    </row>
    <row r="3352" spans="40:40" ht="15" customHeight="1" x14ac:dyDescent="0.3">
      <c r="AN3352" s="85">
        <v>5249</v>
      </c>
    </row>
    <row r="3353" spans="40:40" ht="15" customHeight="1" x14ac:dyDescent="0.3">
      <c r="AN3353" s="85">
        <v>5250</v>
      </c>
    </row>
    <row r="3354" spans="40:40" ht="15" customHeight="1" x14ac:dyDescent="0.3">
      <c r="AN3354" s="85">
        <v>5251</v>
      </c>
    </row>
    <row r="3355" spans="40:40" ht="15" customHeight="1" x14ac:dyDescent="0.3">
      <c r="AN3355" s="85">
        <v>5252</v>
      </c>
    </row>
    <row r="3356" spans="40:40" ht="15" customHeight="1" x14ac:dyDescent="0.3">
      <c r="AN3356" s="85">
        <v>5253</v>
      </c>
    </row>
    <row r="3357" spans="40:40" ht="15" customHeight="1" x14ac:dyDescent="0.3">
      <c r="AN3357" s="85">
        <v>5254</v>
      </c>
    </row>
    <row r="3358" spans="40:40" ht="15" customHeight="1" x14ac:dyDescent="0.3">
      <c r="AN3358" s="85">
        <v>5255</v>
      </c>
    </row>
    <row r="3359" spans="40:40" ht="15" customHeight="1" x14ac:dyDescent="0.3">
      <c r="AN3359" s="85">
        <v>5256</v>
      </c>
    </row>
    <row r="3360" spans="40:40" ht="15" customHeight="1" x14ac:dyDescent="0.3">
      <c r="AN3360" s="85">
        <v>5257</v>
      </c>
    </row>
    <row r="3361" spans="40:40" ht="15" customHeight="1" x14ac:dyDescent="0.3">
      <c r="AN3361" s="85">
        <v>5258</v>
      </c>
    </row>
    <row r="3362" spans="40:40" ht="15" customHeight="1" x14ac:dyDescent="0.3">
      <c r="AN3362" s="85">
        <v>5259</v>
      </c>
    </row>
    <row r="3363" spans="40:40" ht="15" customHeight="1" x14ac:dyDescent="0.3">
      <c r="AN3363" s="85">
        <v>5260</v>
      </c>
    </row>
    <row r="3364" spans="40:40" ht="15" customHeight="1" x14ac:dyDescent="0.3">
      <c r="AN3364" s="85">
        <v>5261</v>
      </c>
    </row>
    <row r="3365" spans="40:40" ht="15" customHeight="1" x14ac:dyDescent="0.3">
      <c r="AN3365" s="85">
        <v>5262</v>
      </c>
    </row>
    <row r="3366" spans="40:40" ht="15" customHeight="1" x14ac:dyDescent="0.3">
      <c r="AN3366" s="85">
        <v>5263</v>
      </c>
    </row>
    <row r="3367" spans="40:40" ht="15" customHeight="1" x14ac:dyDescent="0.3">
      <c r="AN3367" s="85">
        <v>5264</v>
      </c>
    </row>
    <row r="3368" spans="40:40" ht="15" customHeight="1" x14ac:dyDescent="0.3">
      <c r="AN3368" s="85">
        <v>5265</v>
      </c>
    </row>
    <row r="3369" spans="40:40" ht="15" customHeight="1" x14ac:dyDescent="0.3">
      <c r="AN3369" s="85">
        <v>5266</v>
      </c>
    </row>
    <row r="3370" spans="40:40" ht="15" customHeight="1" x14ac:dyDescent="0.3">
      <c r="AN3370" s="85">
        <v>5267</v>
      </c>
    </row>
    <row r="3371" spans="40:40" ht="15" customHeight="1" x14ac:dyDescent="0.3">
      <c r="AN3371" s="85">
        <v>5268</v>
      </c>
    </row>
    <row r="3372" spans="40:40" ht="15" customHeight="1" x14ac:dyDescent="0.3">
      <c r="AN3372" s="85">
        <v>5269</v>
      </c>
    </row>
    <row r="3373" spans="40:40" ht="15" customHeight="1" x14ac:dyDescent="0.3">
      <c r="AN3373" s="85">
        <v>5270</v>
      </c>
    </row>
    <row r="3374" spans="40:40" ht="15" customHeight="1" x14ac:dyDescent="0.3">
      <c r="AN3374" s="85">
        <v>5271</v>
      </c>
    </row>
    <row r="3375" spans="40:40" ht="15" customHeight="1" x14ac:dyDescent="0.3">
      <c r="AN3375" s="85">
        <v>5272</v>
      </c>
    </row>
    <row r="3376" spans="40:40" ht="15" customHeight="1" x14ac:dyDescent="0.3">
      <c r="AN3376" s="85">
        <v>5273</v>
      </c>
    </row>
    <row r="3377" spans="40:40" ht="15" customHeight="1" x14ac:dyDescent="0.3">
      <c r="AN3377" s="85">
        <v>5274</v>
      </c>
    </row>
    <row r="3378" spans="40:40" ht="15" customHeight="1" x14ac:dyDescent="0.3">
      <c r="AN3378" s="85">
        <v>5275</v>
      </c>
    </row>
    <row r="3379" spans="40:40" ht="15" customHeight="1" x14ac:dyDescent="0.3">
      <c r="AN3379" s="85">
        <v>5276</v>
      </c>
    </row>
    <row r="3380" spans="40:40" ht="15" customHeight="1" x14ac:dyDescent="0.3">
      <c r="AN3380" s="85">
        <v>5277</v>
      </c>
    </row>
    <row r="3381" spans="40:40" ht="15" customHeight="1" x14ac:dyDescent="0.3">
      <c r="AN3381" s="85">
        <v>5278</v>
      </c>
    </row>
    <row r="3382" spans="40:40" ht="15" customHeight="1" x14ac:dyDescent="0.3">
      <c r="AN3382" s="85">
        <v>5279</v>
      </c>
    </row>
    <row r="3383" spans="40:40" ht="15" customHeight="1" x14ac:dyDescent="0.3">
      <c r="AN3383" s="85">
        <v>5280</v>
      </c>
    </row>
    <row r="3384" spans="40:40" ht="15" customHeight="1" x14ac:dyDescent="0.3">
      <c r="AN3384" s="85">
        <v>5281</v>
      </c>
    </row>
    <row r="3385" spans="40:40" ht="15" customHeight="1" x14ac:dyDescent="0.3">
      <c r="AN3385" s="85">
        <v>5282</v>
      </c>
    </row>
    <row r="3386" spans="40:40" ht="15" customHeight="1" x14ac:dyDescent="0.3">
      <c r="AN3386" s="85">
        <v>5283</v>
      </c>
    </row>
    <row r="3387" spans="40:40" ht="15" customHeight="1" x14ac:dyDescent="0.3">
      <c r="AN3387" s="85">
        <v>5284</v>
      </c>
    </row>
    <row r="3388" spans="40:40" ht="15" customHeight="1" x14ac:dyDescent="0.3">
      <c r="AN3388" s="85">
        <v>5285</v>
      </c>
    </row>
    <row r="3389" spans="40:40" ht="15" customHeight="1" x14ac:dyDescent="0.3">
      <c r="AN3389" s="85">
        <v>5286</v>
      </c>
    </row>
    <row r="3390" spans="40:40" ht="15" customHeight="1" x14ac:dyDescent="0.3">
      <c r="AN3390" s="85">
        <v>5287</v>
      </c>
    </row>
    <row r="3391" spans="40:40" ht="15" customHeight="1" x14ac:dyDescent="0.3">
      <c r="AN3391" s="85">
        <v>5288</v>
      </c>
    </row>
    <row r="3392" spans="40:40" ht="15" customHeight="1" x14ac:dyDescent="0.3">
      <c r="AN3392" s="85">
        <v>5289</v>
      </c>
    </row>
    <row r="3393" spans="40:40" ht="15" customHeight="1" x14ac:dyDescent="0.3">
      <c r="AN3393" s="85">
        <v>5290</v>
      </c>
    </row>
    <row r="3394" spans="40:40" ht="15" customHeight="1" x14ac:dyDescent="0.3">
      <c r="AN3394" s="85">
        <v>5291</v>
      </c>
    </row>
    <row r="3395" spans="40:40" ht="15" customHeight="1" x14ac:dyDescent="0.3">
      <c r="AN3395" s="85">
        <v>5292</v>
      </c>
    </row>
    <row r="3396" spans="40:40" ht="15" customHeight="1" x14ac:dyDescent="0.3">
      <c r="AN3396" s="85">
        <v>5293</v>
      </c>
    </row>
    <row r="3397" spans="40:40" ht="15" customHeight="1" x14ac:dyDescent="0.3">
      <c r="AN3397" s="85">
        <v>5294</v>
      </c>
    </row>
    <row r="3398" spans="40:40" ht="15" customHeight="1" x14ac:dyDescent="0.3">
      <c r="AN3398" s="85">
        <v>5295</v>
      </c>
    </row>
    <row r="3399" spans="40:40" ht="15" customHeight="1" x14ac:dyDescent="0.3">
      <c r="AN3399" s="85">
        <v>5296</v>
      </c>
    </row>
    <row r="3400" spans="40:40" ht="15" customHeight="1" x14ac:dyDescent="0.3">
      <c r="AN3400" s="85">
        <v>5297</v>
      </c>
    </row>
    <row r="3401" spans="40:40" ht="15" customHeight="1" x14ac:dyDescent="0.3">
      <c r="AN3401" s="85">
        <v>5298</v>
      </c>
    </row>
    <row r="3402" spans="40:40" ht="15" customHeight="1" x14ac:dyDescent="0.3">
      <c r="AN3402" s="85">
        <v>5299</v>
      </c>
    </row>
    <row r="3403" spans="40:40" ht="15" customHeight="1" x14ac:dyDescent="0.3">
      <c r="AN3403" s="85">
        <v>5300</v>
      </c>
    </row>
    <row r="3404" spans="40:40" ht="15" customHeight="1" x14ac:dyDescent="0.3">
      <c r="AN3404" s="85">
        <v>5301</v>
      </c>
    </row>
    <row r="3405" spans="40:40" ht="15" customHeight="1" x14ac:dyDescent="0.3">
      <c r="AN3405" s="85">
        <v>5302</v>
      </c>
    </row>
    <row r="3406" spans="40:40" ht="15" customHeight="1" x14ac:dyDescent="0.3">
      <c r="AN3406" s="85">
        <v>5303</v>
      </c>
    </row>
    <row r="3407" spans="40:40" ht="15" customHeight="1" x14ac:dyDescent="0.3">
      <c r="AN3407" s="85">
        <v>5304</v>
      </c>
    </row>
    <row r="3408" spans="40:40" ht="15" customHeight="1" x14ac:dyDescent="0.3">
      <c r="AN3408" s="85">
        <v>5305</v>
      </c>
    </row>
    <row r="3409" spans="40:40" ht="15" customHeight="1" x14ac:dyDescent="0.3">
      <c r="AN3409" s="85">
        <v>5306</v>
      </c>
    </row>
    <row r="3410" spans="40:40" ht="15" customHeight="1" x14ac:dyDescent="0.3">
      <c r="AN3410" s="85">
        <v>5307</v>
      </c>
    </row>
    <row r="3411" spans="40:40" ht="15" customHeight="1" x14ac:dyDescent="0.3">
      <c r="AN3411" s="85">
        <v>5308</v>
      </c>
    </row>
    <row r="3412" spans="40:40" ht="15" customHeight="1" x14ac:dyDescent="0.3">
      <c r="AN3412" s="85">
        <v>5309</v>
      </c>
    </row>
    <row r="3413" spans="40:40" ht="15" customHeight="1" x14ac:dyDescent="0.3">
      <c r="AN3413" s="85">
        <v>5310</v>
      </c>
    </row>
    <row r="3414" spans="40:40" ht="15" customHeight="1" x14ac:dyDescent="0.3">
      <c r="AN3414" s="85">
        <v>5311</v>
      </c>
    </row>
    <row r="3415" spans="40:40" ht="15" customHeight="1" x14ac:dyDescent="0.3">
      <c r="AN3415" s="85">
        <v>5312</v>
      </c>
    </row>
    <row r="3416" spans="40:40" ht="15" customHeight="1" x14ac:dyDescent="0.3">
      <c r="AN3416" s="85">
        <v>5313</v>
      </c>
    </row>
    <row r="3417" spans="40:40" ht="15" customHeight="1" x14ac:dyDescent="0.3">
      <c r="AN3417" s="85">
        <v>5314</v>
      </c>
    </row>
    <row r="3418" spans="40:40" ht="15" customHeight="1" x14ac:dyDescent="0.3">
      <c r="AN3418" s="85">
        <v>5315</v>
      </c>
    </row>
    <row r="3419" spans="40:40" ht="15" customHeight="1" x14ac:dyDescent="0.3">
      <c r="AN3419" s="85">
        <v>5316</v>
      </c>
    </row>
    <row r="3420" spans="40:40" ht="15" customHeight="1" x14ac:dyDescent="0.3">
      <c r="AN3420" s="85">
        <v>5317</v>
      </c>
    </row>
    <row r="3421" spans="40:40" ht="15" customHeight="1" x14ac:dyDescent="0.3">
      <c r="AN3421" s="85">
        <v>5318</v>
      </c>
    </row>
    <row r="3422" spans="40:40" ht="15" customHeight="1" x14ac:dyDescent="0.3">
      <c r="AN3422" s="85">
        <v>5319</v>
      </c>
    </row>
    <row r="3423" spans="40:40" ht="15" customHeight="1" x14ac:dyDescent="0.3">
      <c r="AN3423" s="85">
        <v>5320</v>
      </c>
    </row>
    <row r="3424" spans="40:40" ht="15" customHeight="1" x14ac:dyDescent="0.3">
      <c r="AN3424" s="85">
        <v>5321</v>
      </c>
    </row>
    <row r="3425" spans="40:40" ht="15" customHeight="1" x14ac:dyDescent="0.3">
      <c r="AN3425" s="85">
        <v>5322</v>
      </c>
    </row>
    <row r="3426" spans="40:40" ht="15" customHeight="1" x14ac:dyDescent="0.3">
      <c r="AN3426" s="85">
        <v>5323</v>
      </c>
    </row>
    <row r="3427" spans="40:40" ht="15" customHeight="1" x14ac:dyDescent="0.3">
      <c r="AN3427" s="85">
        <v>5324</v>
      </c>
    </row>
    <row r="3428" spans="40:40" ht="15" customHeight="1" x14ac:dyDescent="0.3">
      <c r="AN3428" s="85">
        <v>5325</v>
      </c>
    </row>
    <row r="3429" spans="40:40" ht="15" customHeight="1" x14ac:dyDescent="0.3">
      <c r="AN3429" s="85">
        <v>5326</v>
      </c>
    </row>
    <row r="3430" spans="40:40" ht="15" customHeight="1" x14ac:dyDescent="0.3">
      <c r="AN3430" s="85">
        <v>5327</v>
      </c>
    </row>
    <row r="3431" spans="40:40" ht="15" customHeight="1" x14ac:dyDescent="0.3">
      <c r="AN3431" s="85">
        <v>5328</v>
      </c>
    </row>
    <row r="3432" spans="40:40" ht="15" customHeight="1" x14ac:dyDescent="0.3">
      <c r="AN3432" s="85">
        <v>5329</v>
      </c>
    </row>
    <row r="3433" spans="40:40" ht="15" customHeight="1" x14ac:dyDescent="0.3">
      <c r="AN3433" s="85">
        <v>5330</v>
      </c>
    </row>
    <row r="3434" spans="40:40" ht="15" customHeight="1" x14ac:dyDescent="0.3">
      <c r="AN3434" s="85">
        <v>5331</v>
      </c>
    </row>
    <row r="3435" spans="40:40" ht="15" customHeight="1" x14ac:dyDescent="0.3">
      <c r="AN3435" s="85">
        <v>5332</v>
      </c>
    </row>
    <row r="3436" spans="40:40" ht="15" customHeight="1" x14ac:dyDescent="0.3">
      <c r="AN3436" s="85">
        <v>5333</v>
      </c>
    </row>
    <row r="3437" spans="40:40" ht="15" customHeight="1" x14ac:dyDescent="0.3">
      <c r="AN3437" s="85">
        <v>5334</v>
      </c>
    </row>
    <row r="3438" spans="40:40" ht="15" customHeight="1" x14ac:dyDescent="0.3">
      <c r="AN3438" s="85">
        <v>5335</v>
      </c>
    </row>
    <row r="3439" spans="40:40" ht="15" customHeight="1" x14ac:dyDescent="0.3">
      <c r="AN3439" s="85">
        <v>5336</v>
      </c>
    </row>
    <row r="3440" spans="40:40" ht="15" customHeight="1" x14ac:dyDescent="0.3">
      <c r="AN3440" s="85">
        <v>5337</v>
      </c>
    </row>
    <row r="3441" spans="40:40" ht="15" customHeight="1" x14ac:dyDescent="0.3">
      <c r="AN3441" s="85">
        <v>5338</v>
      </c>
    </row>
    <row r="3442" spans="40:40" ht="15" customHeight="1" x14ac:dyDescent="0.3">
      <c r="AN3442" s="85">
        <v>5339</v>
      </c>
    </row>
    <row r="3443" spans="40:40" ht="15" customHeight="1" x14ac:dyDescent="0.3">
      <c r="AN3443" s="85">
        <v>5340</v>
      </c>
    </row>
    <row r="3444" spans="40:40" ht="15" customHeight="1" x14ac:dyDescent="0.3">
      <c r="AN3444" s="85">
        <v>5341</v>
      </c>
    </row>
    <row r="3445" spans="40:40" ht="15" customHeight="1" x14ac:dyDescent="0.3">
      <c r="AN3445" s="85">
        <v>5342</v>
      </c>
    </row>
    <row r="3446" spans="40:40" ht="15" customHeight="1" x14ac:dyDescent="0.3">
      <c r="AN3446" s="85">
        <v>5343</v>
      </c>
    </row>
    <row r="3447" spans="40:40" ht="15" customHeight="1" x14ac:dyDescent="0.3">
      <c r="AN3447" s="85">
        <v>5344</v>
      </c>
    </row>
    <row r="3448" spans="40:40" ht="15" customHeight="1" x14ac:dyDescent="0.3">
      <c r="AN3448" s="85">
        <v>5345</v>
      </c>
    </row>
    <row r="3449" spans="40:40" ht="15" customHeight="1" x14ac:dyDescent="0.3">
      <c r="AN3449" s="85">
        <v>5346</v>
      </c>
    </row>
    <row r="3450" spans="40:40" ht="15" customHeight="1" x14ac:dyDescent="0.3">
      <c r="AN3450" s="85">
        <v>5347</v>
      </c>
    </row>
    <row r="3451" spans="40:40" ht="15" customHeight="1" x14ac:dyDescent="0.3">
      <c r="AN3451" s="85">
        <v>5348</v>
      </c>
    </row>
    <row r="3452" spans="40:40" ht="15" customHeight="1" x14ac:dyDescent="0.3">
      <c r="AN3452" s="85">
        <v>5349</v>
      </c>
    </row>
    <row r="3453" spans="40:40" ht="15" customHeight="1" x14ac:dyDescent="0.3">
      <c r="AN3453" s="85">
        <v>5350</v>
      </c>
    </row>
    <row r="3454" spans="40:40" ht="15" customHeight="1" x14ac:dyDescent="0.3">
      <c r="AN3454" s="85">
        <v>5351</v>
      </c>
    </row>
    <row r="3455" spans="40:40" ht="15" customHeight="1" x14ac:dyDescent="0.3">
      <c r="AN3455" s="85">
        <v>5352</v>
      </c>
    </row>
    <row r="3456" spans="40:40" ht="15" customHeight="1" x14ac:dyDescent="0.3">
      <c r="AN3456" s="85">
        <v>5353</v>
      </c>
    </row>
    <row r="3457" spans="40:40" ht="15" customHeight="1" x14ac:dyDescent="0.3">
      <c r="AN3457" s="85">
        <v>5354</v>
      </c>
    </row>
    <row r="3458" spans="40:40" ht="15" customHeight="1" x14ac:dyDescent="0.3">
      <c r="AN3458" s="85">
        <v>5355</v>
      </c>
    </row>
    <row r="3459" spans="40:40" ht="15" customHeight="1" x14ac:dyDescent="0.3">
      <c r="AN3459" s="85">
        <v>5356</v>
      </c>
    </row>
    <row r="3460" spans="40:40" ht="15" customHeight="1" x14ac:dyDescent="0.3">
      <c r="AN3460" s="85">
        <v>5357</v>
      </c>
    </row>
    <row r="3461" spans="40:40" ht="15" customHeight="1" x14ac:dyDescent="0.3">
      <c r="AN3461" s="85">
        <v>5358</v>
      </c>
    </row>
    <row r="3462" spans="40:40" ht="15" customHeight="1" x14ac:dyDescent="0.3">
      <c r="AN3462" s="85">
        <v>5359</v>
      </c>
    </row>
    <row r="3463" spans="40:40" ht="15" customHeight="1" x14ac:dyDescent="0.3">
      <c r="AN3463" s="85">
        <v>5360</v>
      </c>
    </row>
    <row r="3464" spans="40:40" ht="15" customHeight="1" x14ac:dyDescent="0.3">
      <c r="AN3464" s="85">
        <v>5361</v>
      </c>
    </row>
    <row r="3465" spans="40:40" ht="15" customHeight="1" x14ac:dyDescent="0.3">
      <c r="AN3465" s="85">
        <v>5362</v>
      </c>
    </row>
    <row r="3466" spans="40:40" ht="15" customHeight="1" x14ac:dyDescent="0.3">
      <c r="AN3466" s="85">
        <v>5363</v>
      </c>
    </row>
    <row r="3467" spans="40:40" ht="15" customHeight="1" x14ac:dyDescent="0.3">
      <c r="AN3467" s="85">
        <v>5364</v>
      </c>
    </row>
    <row r="3468" spans="40:40" ht="15" customHeight="1" x14ac:dyDescent="0.3">
      <c r="AN3468" s="85">
        <v>5365</v>
      </c>
    </row>
    <row r="3469" spans="40:40" ht="15" customHeight="1" x14ac:dyDescent="0.3">
      <c r="AN3469" s="85">
        <v>5366</v>
      </c>
    </row>
    <row r="3470" spans="40:40" ht="15" customHeight="1" x14ac:dyDescent="0.3">
      <c r="AN3470" s="85">
        <v>5367</v>
      </c>
    </row>
    <row r="3471" spans="40:40" ht="15" customHeight="1" x14ac:dyDescent="0.3">
      <c r="AN3471" s="85">
        <v>5368</v>
      </c>
    </row>
    <row r="3472" spans="40:40" ht="15" customHeight="1" x14ac:dyDescent="0.3">
      <c r="AN3472" s="85">
        <v>5369</v>
      </c>
    </row>
    <row r="3473" spans="40:40" ht="15" customHeight="1" x14ac:dyDescent="0.3">
      <c r="AN3473" s="85">
        <v>5370</v>
      </c>
    </row>
    <row r="3474" spans="40:40" ht="15" customHeight="1" x14ac:dyDescent="0.3">
      <c r="AN3474" s="85">
        <v>5371</v>
      </c>
    </row>
    <row r="3475" spans="40:40" ht="15" customHeight="1" x14ac:dyDescent="0.3">
      <c r="AN3475" s="85">
        <v>5372</v>
      </c>
    </row>
    <row r="3476" spans="40:40" ht="15" customHeight="1" x14ac:dyDescent="0.3">
      <c r="AN3476" s="85">
        <v>5373</v>
      </c>
    </row>
    <row r="3477" spans="40:40" ht="15" customHeight="1" x14ac:dyDescent="0.3">
      <c r="AN3477" s="85">
        <v>5374</v>
      </c>
    </row>
    <row r="3478" spans="40:40" ht="15" customHeight="1" x14ac:dyDescent="0.3">
      <c r="AN3478" s="85">
        <v>5375</v>
      </c>
    </row>
    <row r="3479" spans="40:40" ht="15" customHeight="1" x14ac:dyDescent="0.3">
      <c r="AN3479" s="85">
        <v>5376</v>
      </c>
    </row>
    <row r="3480" spans="40:40" ht="15" customHeight="1" x14ac:dyDescent="0.3">
      <c r="AN3480" s="85">
        <v>5377</v>
      </c>
    </row>
    <row r="3481" spans="40:40" ht="15" customHeight="1" x14ac:dyDescent="0.3">
      <c r="AN3481" s="85">
        <v>5378</v>
      </c>
    </row>
    <row r="3482" spans="40:40" ht="15" customHeight="1" x14ac:dyDescent="0.3">
      <c r="AN3482" s="85">
        <v>5379</v>
      </c>
    </row>
    <row r="3483" spans="40:40" ht="15" customHeight="1" x14ac:dyDescent="0.3">
      <c r="AN3483" s="85">
        <v>5380</v>
      </c>
    </row>
    <row r="3484" spans="40:40" ht="15" customHeight="1" x14ac:dyDescent="0.3">
      <c r="AN3484" s="85">
        <v>5381</v>
      </c>
    </row>
    <row r="3485" spans="40:40" ht="15" customHeight="1" x14ac:dyDescent="0.3">
      <c r="AN3485" s="85">
        <v>5382</v>
      </c>
    </row>
    <row r="3486" spans="40:40" ht="15" customHeight="1" x14ac:dyDescent="0.3">
      <c r="AN3486" s="85">
        <v>5383</v>
      </c>
    </row>
    <row r="3487" spans="40:40" ht="15" customHeight="1" x14ac:dyDescent="0.3">
      <c r="AN3487" s="85">
        <v>5384</v>
      </c>
    </row>
    <row r="3488" spans="40:40" ht="15" customHeight="1" x14ac:dyDescent="0.3">
      <c r="AN3488" s="85">
        <v>5385</v>
      </c>
    </row>
    <row r="3489" spans="40:40" ht="15" customHeight="1" x14ac:dyDescent="0.3">
      <c r="AN3489" s="85">
        <v>5386</v>
      </c>
    </row>
    <row r="3490" spans="40:40" ht="15" customHeight="1" x14ac:dyDescent="0.3">
      <c r="AN3490" s="85">
        <v>5387</v>
      </c>
    </row>
    <row r="3491" spans="40:40" ht="15" customHeight="1" x14ac:dyDescent="0.3">
      <c r="AN3491" s="85">
        <v>5388</v>
      </c>
    </row>
    <row r="3492" spans="40:40" ht="15" customHeight="1" x14ac:dyDescent="0.3">
      <c r="AN3492" s="85">
        <v>5389</v>
      </c>
    </row>
    <row r="3493" spans="40:40" ht="15" customHeight="1" x14ac:dyDescent="0.3">
      <c r="AN3493" s="85">
        <v>5390</v>
      </c>
    </row>
    <row r="3494" spans="40:40" ht="15" customHeight="1" x14ac:dyDescent="0.3">
      <c r="AN3494" s="85">
        <v>5391</v>
      </c>
    </row>
    <row r="3495" spans="40:40" ht="15" customHeight="1" x14ac:dyDescent="0.3">
      <c r="AN3495" s="85">
        <v>5392</v>
      </c>
    </row>
    <row r="3496" spans="40:40" ht="15" customHeight="1" x14ac:dyDescent="0.3">
      <c r="AN3496" s="85">
        <v>5393</v>
      </c>
    </row>
    <row r="3497" spans="40:40" ht="15" customHeight="1" x14ac:dyDescent="0.3">
      <c r="AN3497" s="85">
        <v>5394</v>
      </c>
    </row>
    <row r="3498" spans="40:40" ht="15" customHeight="1" x14ac:dyDescent="0.3">
      <c r="AN3498" s="85">
        <v>5395</v>
      </c>
    </row>
    <row r="3499" spans="40:40" ht="15" customHeight="1" x14ac:dyDescent="0.3">
      <c r="AN3499" s="85">
        <v>5396</v>
      </c>
    </row>
    <row r="3500" spans="40:40" ht="15" customHeight="1" x14ac:dyDescent="0.3">
      <c r="AN3500" s="85">
        <v>5397</v>
      </c>
    </row>
    <row r="3501" spans="40:40" ht="15" customHeight="1" x14ac:dyDescent="0.3">
      <c r="AN3501" s="85">
        <v>5398</v>
      </c>
    </row>
    <row r="3502" spans="40:40" ht="15" customHeight="1" x14ac:dyDescent="0.3">
      <c r="AN3502" s="85">
        <v>5399</v>
      </c>
    </row>
    <row r="3503" spans="40:40" ht="15" customHeight="1" x14ac:dyDescent="0.3">
      <c r="AN3503" s="85">
        <v>5400</v>
      </c>
    </row>
    <row r="3504" spans="40:40" ht="15" customHeight="1" x14ac:dyDescent="0.3">
      <c r="AN3504" s="85">
        <v>5401</v>
      </c>
    </row>
    <row r="3505" spans="40:40" ht="15" customHeight="1" x14ac:dyDescent="0.3">
      <c r="AN3505" s="85">
        <v>5402</v>
      </c>
    </row>
    <row r="3506" spans="40:40" ht="15" customHeight="1" x14ac:dyDescent="0.3">
      <c r="AN3506" s="85">
        <v>5403</v>
      </c>
    </row>
    <row r="3507" spans="40:40" ht="15" customHeight="1" x14ac:dyDescent="0.3">
      <c r="AN3507" s="85">
        <v>5404</v>
      </c>
    </row>
    <row r="3508" spans="40:40" ht="15" customHeight="1" x14ac:dyDescent="0.3">
      <c r="AN3508" s="85">
        <v>5405</v>
      </c>
    </row>
    <row r="3509" spans="40:40" ht="15" customHeight="1" x14ac:dyDescent="0.3">
      <c r="AN3509" s="85">
        <v>5406</v>
      </c>
    </row>
    <row r="3510" spans="40:40" ht="15" customHeight="1" x14ac:dyDescent="0.3">
      <c r="AN3510" s="85">
        <v>5407</v>
      </c>
    </row>
    <row r="3511" spans="40:40" ht="15" customHeight="1" x14ac:dyDescent="0.3">
      <c r="AN3511" s="85">
        <v>5408</v>
      </c>
    </row>
    <row r="3512" spans="40:40" ht="15" customHeight="1" x14ac:dyDescent="0.3">
      <c r="AN3512" s="85">
        <v>5409</v>
      </c>
    </row>
    <row r="3513" spans="40:40" ht="15" customHeight="1" x14ac:dyDescent="0.3">
      <c r="AN3513" s="85">
        <v>5410</v>
      </c>
    </row>
    <row r="3514" spans="40:40" ht="15" customHeight="1" x14ac:dyDescent="0.3">
      <c r="AN3514" s="85">
        <v>5411</v>
      </c>
    </row>
    <row r="3515" spans="40:40" ht="15" customHeight="1" x14ac:dyDescent="0.3">
      <c r="AN3515" s="85">
        <v>5412</v>
      </c>
    </row>
    <row r="3516" spans="40:40" ht="15" customHeight="1" x14ac:dyDescent="0.3">
      <c r="AN3516" s="85">
        <v>5413</v>
      </c>
    </row>
    <row r="3517" spans="40:40" ht="15" customHeight="1" x14ac:dyDescent="0.3">
      <c r="AN3517" s="85">
        <v>5414</v>
      </c>
    </row>
    <row r="3518" spans="40:40" ht="15" customHeight="1" x14ac:dyDescent="0.3">
      <c r="AN3518" s="85">
        <v>5415</v>
      </c>
    </row>
    <row r="3519" spans="40:40" ht="15" customHeight="1" x14ac:dyDescent="0.3">
      <c r="AN3519" s="85">
        <v>5416</v>
      </c>
    </row>
    <row r="3520" spans="40:40" ht="15" customHeight="1" x14ac:dyDescent="0.3">
      <c r="AN3520" s="85">
        <v>5417</v>
      </c>
    </row>
    <row r="3521" spans="40:40" ht="15" customHeight="1" x14ac:dyDescent="0.3">
      <c r="AN3521" s="85">
        <v>5418</v>
      </c>
    </row>
    <row r="3522" spans="40:40" ht="15" customHeight="1" x14ac:dyDescent="0.3">
      <c r="AN3522" s="85">
        <v>5419</v>
      </c>
    </row>
    <row r="3523" spans="40:40" ht="15" customHeight="1" x14ac:dyDescent="0.3">
      <c r="AN3523" s="85">
        <v>5420</v>
      </c>
    </row>
    <row r="3524" spans="40:40" ht="15" customHeight="1" x14ac:dyDescent="0.3">
      <c r="AN3524" s="85">
        <v>5421</v>
      </c>
    </row>
    <row r="3525" spans="40:40" ht="15" customHeight="1" x14ac:dyDescent="0.3">
      <c r="AN3525" s="85">
        <v>5422</v>
      </c>
    </row>
    <row r="3526" spans="40:40" ht="15" customHeight="1" x14ac:dyDescent="0.3">
      <c r="AN3526" s="85">
        <v>5423</v>
      </c>
    </row>
    <row r="3527" spans="40:40" ht="15" customHeight="1" x14ac:dyDescent="0.3">
      <c r="AN3527" s="85">
        <v>5424</v>
      </c>
    </row>
    <row r="3528" spans="40:40" ht="15" customHeight="1" x14ac:dyDescent="0.3">
      <c r="AN3528" s="85">
        <v>5425</v>
      </c>
    </row>
    <row r="3529" spans="40:40" ht="15" customHeight="1" x14ac:dyDescent="0.3">
      <c r="AN3529" s="85">
        <v>5426</v>
      </c>
    </row>
    <row r="3530" spans="40:40" ht="15" customHeight="1" x14ac:dyDescent="0.3">
      <c r="AN3530" s="85">
        <v>5427</v>
      </c>
    </row>
    <row r="3531" spans="40:40" ht="15" customHeight="1" x14ac:dyDescent="0.3">
      <c r="AN3531" s="85">
        <v>5428</v>
      </c>
    </row>
    <row r="3532" spans="40:40" ht="15" customHeight="1" x14ac:dyDescent="0.3">
      <c r="AN3532" s="85">
        <v>5429</v>
      </c>
    </row>
    <row r="3533" spans="40:40" ht="15" customHeight="1" x14ac:dyDescent="0.3">
      <c r="AN3533" s="85">
        <v>5430</v>
      </c>
    </row>
    <row r="3534" spans="40:40" ht="15" customHeight="1" x14ac:dyDescent="0.3">
      <c r="AN3534" s="85">
        <v>5431</v>
      </c>
    </row>
    <row r="3535" spans="40:40" ht="15" customHeight="1" x14ac:dyDescent="0.3">
      <c r="AN3535" s="85">
        <v>5432</v>
      </c>
    </row>
    <row r="3536" spans="40:40" ht="15" customHeight="1" x14ac:dyDescent="0.3">
      <c r="AN3536" s="85">
        <v>5433</v>
      </c>
    </row>
    <row r="3537" spans="40:40" ht="15" customHeight="1" x14ac:dyDescent="0.3">
      <c r="AN3537" s="85">
        <v>5434</v>
      </c>
    </row>
    <row r="3538" spans="40:40" ht="15" customHeight="1" x14ac:dyDescent="0.3">
      <c r="AN3538" s="85">
        <v>5435</v>
      </c>
    </row>
    <row r="3539" spans="40:40" ht="15" customHeight="1" x14ac:dyDescent="0.3">
      <c r="AN3539" s="85">
        <v>5436</v>
      </c>
    </row>
    <row r="3540" spans="40:40" ht="15" customHeight="1" x14ac:dyDescent="0.3">
      <c r="AN3540" s="85">
        <v>5437</v>
      </c>
    </row>
    <row r="3541" spans="40:40" ht="15" customHeight="1" x14ac:dyDescent="0.3">
      <c r="AN3541" s="85">
        <v>5438</v>
      </c>
    </row>
    <row r="3542" spans="40:40" ht="15" customHeight="1" x14ac:dyDescent="0.3">
      <c r="AN3542" s="85">
        <v>5439</v>
      </c>
    </row>
    <row r="3543" spans="40:40" ht="15" customHeight="1" x14ac:dyDescent="0.3">
      <c r="AN3543" s="85">
        <v>5440</v>
      </c>
    </row>
    <row r="3544" spans="40:40" ht="15" customHeight="1" x14ac:dyDescent="0.3">
      <c r="AN3544" s="85">
        <v>5441</v>
      </c>
    </row>
    <row r="3545" spans="40:40" ht="15" customHeight="1" x14ac:dyDescent="0.3">
      <c r="AN3545" s="85">
        <v>5442</v>
      </c>
    </row>
    <row r="3546" spans="40:40" ht="15" customHeight="1" x14ac:dyDescent="0.3">
      <c r="AN3546" s="85">
        <v>5443</v>
      </c>
    </row>
    <row r="3547" spans="40:40" ht="15" customHeight="1" x14ac:dyDescent="0.3">
      <c r="AN3547" s="85">
        <v>5444</v>
      </c>
    </row>
    <row r="3548" spans="40:40" ht="15" customHeight="1" x14ac:dyDescent="0.3">
      <c r="AN3548" s="85">
        <v>5445</v>
      </c>
    </row>
    <row r="3549" spans="40:40" ht="15" customHeight="1" x14ac:dyDescent="0.3">
      <c r="AN3549" s="85">
        <v>5446</v>
      </c>
    </row>
    <row r="3550" spans="40:40" ht="15" customHeight="1" x14ac:dyDescent="0.3">
      <c r="AN3550" s="85">
        <v>5447</v>
      </c>
    </row>
    <row r="3551" spans="40:40" ht="15" customHeight="1" x14ac:dyDescent="0.3">
      <c r="AN3551" s="85">
        <v>5448</v>
      </c>
    </row>
    <row r="3552" spans="40:40" ht="15" customHeight="1" x14ac:dyDescent="0.3">
      <c r="AN3552" s="85">
        <v>5449</v>
      </c>
    </row>
    <row r="3553" spans="40:40" ht="15" customHeight="1" x14ac:dyDescent="0.3">
      <c r="AN3553" s="85">
        <v>5450</v>
      </c>
    </row>
    <row r="3554" spans="40:40" ht="15" customHeight="1" x14ac:dyDescent="0.3">
      <c r="AN3554" s="85">
        <v>5451</v>
      </c>
    </row>
    <row r="3555" spans="40:40" ht="15" customHeight="1" x14ac:dyDescent="0.3">
      <c r="AN3555" s="85">
        <v>5452</v>
      </c>
    </row>
    <row r="3556" spans="40:40" ht="15" customHeight="1" x14ac:dyDescent="0.3">
      <c r="AN3556" s="85">
        <v>5453</v>
      </c>
    </row>
    <row r="3557" spans="40:40" ht="15" customHeight="1" x14ac:dyDescent="0.3">
      <c r="AN3557" s="85">
        <v>5454</v>
      </c>
    </row>
    <row r="3558" spans="40:40" ht="15" customHeight="1" x14ac:dyDescent="0.3">
      <c r="AN3558" s="85">
        <v>5455</v>
      </c>
    </row>
    <row r="3559" spans="40:40" ht="15" customHeight="1" x14ac:dyDescent="0.3">
      <c r="AN3559" s="85">
        <v>5456</v>
      </c>
    </row>
    <row r="3560" spans="40:40" ht="15" customHeight="1" x14ac:dyDescent="0.3">
      <c r="AN3560" s="85">
        <v>5457</v>
      </c>
    </row>
    <row r="3561" spans="40:40" ht="15" customHeight="1" x14ac:dyDescent="0.3">
      <c r="AN3561" s="85">
        <v>5458</v>
      </c>
    </row>
    <row r="3562" spans="40:40" ht="15" customHeight="1" x14ac:dyDescent="0.3">
      <c r="AN3562" s="85">
        <v>5459</v>
      </c>
    </row>
    <row r="3563" spans="40:40" ht="15" customHeight="1" x14ac:dyDescent="0.3">
      <c r="AN3563" s="85">
        <v>5460</v>
      </c>
    </row>
    <row r="3564" spans="40:40" ht="15" customHeight="1" x14ac:dyDescent="0.3">
      <c r="AN3564" s="85">
        <v>5461</v>
      </c>
    </row>
    <row r="3565" spans="40:40" ht="15" customHeight="1" x14ac:dyDescent="0.3">
      <c r="AN3565" s="85">
        <v>5462</v>
      </c>
    </row>
    <row r="3566" spans="40:40" ht="15" customHeight="1" x14ac:dyDescent="0.3">
      <c r="AN3566" s="85">
        <v>5463</v>
      </c>
    </row>
    <row r="3567" spans="40:40" ht="15" customHeight="1" x14ac:dyDescent="0.3">
      <c r="AN3567" s="85">
        <v>5464</v>
      </c>
    </row>
    <row r="3568" spans="40:40" ht="15" customHeight="1" x14ac:dyDescent="0.3">
      <c r="AN3568" s="85">
        <v>5465</v>
      </c>
    </row>
    <row r="3569" spans="40:40" ht="15" customHeight="1" x14ac:dyDescent="0.3">
      <c r="AN3569" s="85">
        <v>5466</v>
      </c>
    </row>
    <row r="3570" spans="40:40" ht="15" customHeight="1" x14ac:dyDescent="0.3">
      <c r="AN3570" s="85">
        <v>5467</v>
      </c>
    </row>
    <row r="3571" spans="40:40" ht="15" customHeight="1" x14ac:dyDescent="0.3">
      <c r="AN3571" s="85">
        <v>5468</v>
      </c>
    </row>
    <row r="3572" spans="40:40" ht="15" customHeight="1" x14ac:dyDescent="0.3">
      <c r="AN3572" s="85">
        <v>5469</v>
      </c>
    </row>
    <row r="3573" spans="40:40" ht="15" customHeight="1" x14ac:dyDescent="0.3">
      <c r="AN3573" s="85">
        <v>5470</v>
      </c>
    </row>
    <row r="3574" spans="40:40" ht="15" customHeight="1" x14ac:dyDescent="0.3">
      <c r="AN3574" s="85">
        <v>5471</v>
      </c>
    </row>
    <row r="3575" spans="40:40" ht="15" customHeight="1" x14ac:dyDescent="0.3">
      <c r="AN3575" s="85">
        <v>5472</v>
      </c>
    </row>
    <row r="3576" spans="40:40" ht="15" customHeight="1" x14ac:dyDescent="0.3">
      <c r="AN3576" s="85">
        <v>5473</v>
      </c>
    </row>
    <row r="3577" spans="40:40" ht="15" customHeight="1" x14ac:dyDescent="0.3">
      <c r="AN3577" s="85">
        <v>5474</v>
      </c>
    </row>
    <row r="3578" spans="40:40" ht="15" customHeight="1" x14ac:dyDescent="0.3">
      <c r="AN3578" s="85">
        <v>5475</v>
      </c>
    </row>
    <row r="3579" spans="40:40" ht="15" customHeight="1" x14ac:dyDescent="0.3">
      <c r="AN3579" s="85">
        <v>5476</v>
      </c>
    </row>
    <row r="3580" spans="40:40" ht="15" customHeight="1" x14ac:dyDescent="0.3">
      <c r="AN3580" s="85">
        <v>5477</v>
      </c>
    </row>
    <row r="3581" spans="40:40" ht="15" customHeight="1" x14ac:dyDescent="0.3">
      <c r="AN3581" s="85">
        <v>5478</v>
      </c>
    </row>
    <row r="3582" spans="40:40" ht="15" customHeight="1" x14ac:dyDescent="0.3">
      <c r="AN3582" s="85">
        <v>5479</v>
      </c>
    </row>
    <row r="3583" spans="40:40" ht="15" customHeight="1" x14ac:dyDescent="0.3">
      <c r="AN3583" s="85">
        <v>5480</v>
      </c>
    </row>
    <row r="3584" spans="40:40" ht="15" customHeight="1" x14ac:dyDescent="0.3">
      <c r="AN3584" s="85">
        <v>5481</v>
      </c>
    </row>
    <row r="3585" spans="40:40" ht="15" customHeight="1" x14ac:dyDescent="0.3">
      <c r="AN3585" s="85">
        <v>5482</v>
      </c>
    </row>
    <row r="3586" spans="40:40" ht="15" customHeight="1" x14ac:dyDescent="0.3">
      <c r="AN3586" s="85">
        <v>5483</v>
      </c>
    </row>
    <row r="3587" spans="40:40" ht="15" customHeight="1" x14ac:dyDescent="0.3">
      <c r="AN3587" s="85">
        <v>5484</v>
      </c>
    </row>
    <row r="3588" spans="40:40" ht="15" customHeight="1" x14ac:dyDescent="0.3">
      <c r="AN3588" s="85">
        <v>5485</v>
      </c>
    </row>
    <row r="3589" spans="40:40" ht="15" customHeight="1" x14ac:dyDescent="0.3">
      <c r="AN3589" s="85">
        <v>5486</v>
      </c>
    </row>
    <row r="3590" spans="40:40" ht="15" customHeight="1" x14ac:dyDescent="0.3">
      <c r="AN3590" s="85">
        <v>5487</v>
      </c>
    </row>
    <row r="3591" spans="40:40" ht="15" customHeight="1" x14ac:dyDescent="0.3">
      <c r="AN3591" s="85">
        <v>5488</v>
      </c>
    </row>
    <row r="3592" spans="40:40" ht="15" customHeight="1" x14ac:dyDescent="0.3">
      <c r="AN3592" s="85">
        <v>5489</v>
      </c>
    </row>
    <row r="3593" spans="40:40" ht="15" customHeight="1" x14ac:dyDescent="0.3">
      <c r="AN3593" s="85">
        <v>5490</v>
      </c>
    </row>
    <row r="3594" spans="40:40" ht="15" customHeight="1" x14ac:dyDescent="0.3">
      <c r="AN3594" s="85">
        <v>5491</v>
      </c>
    </row>
    <row r="3595" spans="40:40" ht="15" customHeight="1" x14ac:dyDescent="0.3">
      <c r="AN3595" s="85">
        <v>5492</v>
      </c>
    </row>
    <row r="3596" spans="40:40" ht="15" customHeight="1" x14ac:dyDescent="0.3">
      <c r="AN3596" s="85">
        <v>5493</v>
      </c>
    </row>
    <row r="3597" spans="40:40" ht="15" customHeight="1" x14ac:dyDescent="0.3">
      <c r="AN3597" s="85">
        <v>5494</v>
      </c>
    </row>
    <row r="3598" spans="40:40" ht="15" customHeight="1" x14ac:dyDescent="0.3">
      <c r="AN3598" s="85">
        <v>5495</v>
      </c>
    </row>
    <row r="3599" spans="40:40" ht="15" customHeight="1" x14ac:dyDescent="0.3">
      <c r="AN3599" s="85">
        <v>5496</v>
      </c>
    </row>
    <row r="3600" spans="40:40" ht="15" customHeight="1" x14ac:dyDescent="0.3">
      <c r="AN3600" s="85">
        <v>5497</v>
      </c>
    </row>
    <row r="3601" spans="40:40" ht="15" customHeight="1" x14ac:dyDescent="0.3">
      <c r="AN3601" s="85">
        <v>5498</v>
      </c>
    </row>
    <row r="3602" spans="40:40" ht="15" customHeight="1" x14ac:dyDescent="0.3">
      <c r="AN3602" s="85">
        <v>5499</v>
      </c>
    </row>
    <row r="3603" spans="40:40" ht="15" customHeight="1" x14ac:dyDescent="0.3">
      <c r="AN3603" s="85">
        <v>5500</v>
      </c>
    </row>
    <row r="3604" spans="40:40" ht="15" customHeight="1" x14ac:dyDescent="0.3">
      <c r="AN3604" s="85">
        <v>5501</v>
      </c>
    </row>
    <row r="3605" spans="40:40" ht="15" customHeight="1" x14ac:dyDescent="0.3">
      <c r="AN3605" s="85">
        <v>5502</v>
      </c>
    </row>
    <row r="3606" spans="40:40" ht="15" customHeight="1" x14ac:dyDescent="0.3">
      <c r="AN3606" s="85">
        <v>5503</v>
      </c>
    </row>
    <row r="3607" spans="40:40" ht="15" customHeight="1" x14ac:dyDescent="0.3">
      <c r="AN3607" s="85">
        <v>5504</v>
      </c>
    </row>
    <row r="3608" spans="40:40" ht="15" customHeight="1" x14ac:dyDescent="0.3">
      <c r="AN3608" s="85">
        <v>5505</v>
      </c>
    </row>
    <row r="3609" spans="40:40" ht="15" customHeight="1" x14ac:dyDescent="0.3">
      <c r="AN3609" s="85">
        <v>5506</v>
      </c>
    </row>
    <row r="3610" spans="40:40" ht="15" customHeight="1" x14ac:dyDescent="0.3">
      <c r="AN3610" s="85">
        <v>5507</v>
      </c>
    </row>
    <row r="3611" spans="40:40" ht="15" customHeight="1" x14ac:dyDescent="0.3">
      <c r="AN3611" s="85">
        <v>5508</v>
      </c>
    </row>
    <row r="3612" spans="40:40" ht="15" customHeight="1" x14ac:dyDescent="0.3">
      <c r="AN3612" s="85">
        <v>5509</v>
      </c>
    </row>
    <row r="3613" spans="40:40" ht="15" customHeight="1" x14ac:dyDescent="0.3">
      <c r="AN3613" s="85">
        <v>5510</v>
      </c>
    </row>
    <row r="3614" spans="40:40" ht="15" customHeight="1" x14ac:dyDescent="0.3">
      <c r="AN3614" s="85">
        <v>5511</v>
      </c>
    </row>
    <row r="3615" spans="40:40" ht="15" customHeight="1" x14ac:dyDescent="0.3">
      <c r="AN3615" s="85">
        <v>5512</v>
      </c>
    </row>
    <row r="3616" spans="40:40" ht="15" customHeight="1" x14ac:dyDescent="0.3">
      <c r="AN3616" s="85">
        <v>5513</v>
      </c>
    </row>
    <row r="3617" spans="40:40" ht="15" customHeight="1" x14ac:dyDescent="0.3">
      <c r="AN3617" s="85">
        <v>5514</v>
      </c>
    </row>
    <row r="3618" spans="40:40" ht="15" customHeight="1" x14ac:dyDescent="0.3">
      <c r="AN3618" s="85">
        <v>5515</v>
      </c>
    </row>
    <row r="3619" spans="40:40" ht="15" customHeight="1" x14ac:dyDescent="0.3">
      <c r="AN3619" s="85">
        <v>5516</v>
      </c>
    </row>
    <row r="3620" spans="40:40" ht="15" customHeight="1" x14ac:dyDescent="0.3">
      <c r="AN3620" s="85">
        <v>5517</v>
      </c>
    </row>
    <row r="3621" spans="40:40" ht="15" customHeight="1" x14ac:dyDescent="0.3">
      <c r="AN3621" s="85">
        <v>5518</v>
      </c>
    </row>
    <row r="3622" spans="40:40" ht="15" customHeight="1" x14ac:dyDescent="0.3">
      <c r="AN3622" s="85">
        <v>5519</v>
      </c>
    </row>
    <row r="3623" spans="40:40" ht="15" customHeight="1" x14ac:dyDescent="0.3">
      <c r="AN3623" s="85">
        <v>5520</v>
      </c>
    </row>
    <row r="3624" spans="40:40" ht="15" customHeight="1" x14ac:dyDescent="0.3">
      <c r="AN3624" s="85">
        <v>5521</v>
      </c>
    </row>
    <row r="3625" spans="40:40" ht="15" customHeight="1" x14ac:dyDescent="0.3">
      <c r="AN3625" s="85">
        <v>5522</v>
      </c>
    </row>
    <row r="3626" spans="40:40" ht="15" customHeight="1" x14ac:dyDescent="0.3">
      <c r="AN3626" s="85">
        <v>5523</v>
      </c>
    </row>
    <row r="3627" spans="40:40" ht="15" customHeight="1" x14ac:dyDescent="0.3">
      <c r="AN3627" s="85">
        <v>5524</v>
      </c>
    </row>
    <row r="3628" spans="40:40" ht="15" customHeight="1" x14ac:dyDescent="0.3">
      <c r="AN3628" s="85">
        <v>5525</v>
      </c>
    </row>
    <row r="3629" spans="40:40" ht="15" customHeight="1" x14ac:dyDescent="0.3">
      <c r="AN3629" s="85">
        <v>5526</v>
      </c>
    </row>
    <row r="3630" spans="40:40" ht="15" customHeight="1" x14ac:dyDescent="0.3">
      <c r="AN3630" s="85">
        <v>5527</v>
      </c>
    </row>
    <row r="3631" spans="40:40" ht="15" customHeight="1" x14ac:dyDescent="0.3">
      <c r="AN3631" s="85">
        <v>5528</v>
      </c>
    </row>
    <row r="3632" spans="40:40" ht="15" customHeight="1" x14ac:dyDescent="0.3">
      <c r="AN3632" s="85">
        <v>5529</v>
      </c>
    </row>
    <row r="3633" spans="40:40" ht="15" customHeight="1" x14ac:dyDescent="0.3">
      <c r="AN3633" s="85">
        <v>5530</v>
      </c>
    </row>
    <row r="3634" spans="40:40" ht="15" customHeight="1" x14ac:dyDescent="0.3">
      <c r="AN3634" s="85">
        <v>5531</v>
      </c>
    </row>
    <row r="3635" spans="40:40" ht="15" customHeight="1" x14ac:dyDescent="0.3">
      <c r="AN3635" s="85">
        <v>5532</v>
      </c>
    </row>
    <row r="3636" spans="40:40" ht="15" customHeight="1" x14ac:dyDescent="0.3">
      <c r="AN3636" s="85">
        <v>5533</v>
      </c>
    </row>
    <row r="3637" spans="40:40" ht="15" customHeight="1" x14ac:dyDescent="0.3">
      <c r="AN3637" s="85">
        <v>5534</v>
      </c>
    </row>
    <row r="3638" spans="40:40" ht="15" customHeight="1" x14ac:dyDescent="0.3">
      <c r="AN3638" s="85">
        <v>5535</v>
      </c>
    </row>
    <row r="3639" spans="40:40" ht="15" customHeight="1" x14ac:dyDescent="0.3">
      <c r="AN3639" s="85">
        <v>5536</v>
      </c>
    </row>
    <row r="3640" spans="40:40" ht="15" customHeight="1" x14ac:dyDescent="0.3">
      <c r="AN3640" s="85">
        <v>5537</v>
      </c>
    </row>
    <row r="3641" spans="40:40" ht="15" customHeight="1" x14ac:dyDescent="0.3">
      <c r="AN3641" s="85">
        <v>5538</v>
      </c>
    </row>
    <row r="3642" spans="40:40" ht="15" customHeight="1" x14ac:dyDescent="0.3">
      <c r="AN3642" s="85">
        <v>5539</v>
      </c>
    </row>
    <row r="3643" spans="40:40" ht="15" customHeight="1" x14ac:dyDescent="0.3">
      <c r="AN3643" s="85">
        <v>5540</v>
      </c>
    </row>
    <row r="3644" spans="40:40" ht="15" customHeight="1" x14ac:dyDescent="0.3">
      <c r="AN3644" s="85">
        <v>5541</v>
      </c>
    </row>
    <row r="3645" spans="40:40" ht="15" customHeight="1" x14ac:dyDescent="0.3">
      <c r="AN3645" s="85">
        <v>5542</v>
      </c>
    </row>
    <row r="3646" spans="40:40" ht="15" customHeight="1" x14ac:dyDescent="0.3">
      <c r="AN3646" s="85">
        <v>5543</v>
      </c>
    </row>
    <row r="3647" spans="40:40" ht="15" customHeight="1" x14ac:dyDescent="0.3">
      <c r="AN3647" s="85">
        <v>5544</v>
      </c>
    </row>
    <row r="3648" spans="40:40" ht="15" customHeight="1" x14ac:dyDescent="0.3">
      <c r="AN3648" s="85">
        <v>5545</v>
      </c>
    </row>
    <row r="3649" spans="40:40" ht="15" customHeight="1" x14ac:dyDescent="0.3">
      <c r="AN3649" s="85">
        <v>5546</v>
      </c>
    </row>
    <row r="3650" spans="40:40" ht="15" customHeight="1" x14ac:dyDescent="0.3">
      <c r="AN3650" s="85">
        <v>5547</v>
      </c>
    </row>
    <row r="3651" spans="40:40" ht="15" customHeight="1" x14ac:dyDescent="0.3">
      <c r="AN3651" s="85">
        <v>5548</v>
      </c>
    </row>
    <row r="3652" spans="40:40" ht="15" customHeight="1" x14ac:dyDescent="0.3">
      <c r="AN3652" s="85">
        <v>5549</v>
      </c>
    </row>
    <row r="3653" spans="40:40" ht="15" customHeight="1" x14ac:dyDescent="0.3">
      <c r="AN3653" s="85">
        <v>5550</v>
      </c>
    </row>
    <row r="3654" spans="40:40" ht="15" customHeight="1" x14ac:dyDescent="0.3">
      <c r="AN3654" s="85">
        <v>5551</v>
      </c>
    </row>
    <row r="3655" spans="40:40" ht="15" customHeight="1" x14ac:dyDescent="0.3">
      <c r="AN3655" s="85">
        <v>5552</v>
      </c>
    </row>
    <row r="3656" spans="40:40" ht="15" customHeight="1" x14ac:dyDescent="0.3">
      <c r="AN3656" s="85">
        <v>5553</v>
      </c>
    </row>
    <row r="3657" spans="40:40" ht="15" customHeight="1" x14ac:dyDescent="0.3">
      <c r="AN3657" s="85">
        <v>5554</v>
      </c>
    </row>
    <row r="3658" spans="40:40" ht="15" customHeight="1" x14ac:dyDescent="0.3">
      <c r="AN3658" s="85">
        <v>5555</v>
      </c>
    </row>
    <row r="3659" spans="40:40" ht="15" customHeight="1" x14ac:dyDescent="0.3">
      <c r="AN3659" s="85">
        <v>5556</v>
      </c>
    </row>
    <row r="3660" spans="40:40" ht="15" customHeight="1" x14ac:dyDescent="0.3">
      <c r="AN3660" s="85">
        <v>5557</v>
      </c>
    </row>
    <row r="3661" spans="40:40" ht="15" customHeight="1" x14ac:dyDescent="0.3">
      <c r="AN3661" s="85">
        <v>5558</v>
      </c>
    </row>
    <row r="3662" spans="40:40" ht="15" customHeight="1" x14ac:dyDescent="0.3">
      <c r="AN3662" s="85">
        <v>5559</v>
      </c>
    </row>
    <row r="3663" spans="40:40" ht="15" customHeight="1" x14ac:dyDescent="0.3">
      <c r="AN3663" s="85">
        <v>5560</v>
      </c>
    </row>
    <row r="3664" spans="40:40" ht="15" customHeight="1" x14ac:dyDescent="0.3">
      <c r="AN3664" s="85">
        <v>5561</v>
      </c>
    </row>
    <row r="3665" spans="40:40" ht="15" customHeight="1" x14ac:dyDescent="0.3">
      <c r="AN3665" s="85">
        <v>5562</v>
      </c>
    </row>
    <row r="3666" spans="40:40" ht="15" customHeight="1" x14ac:dyDescent="0.3">
      <c r="AN3666" s="85">
        <v>5563</v>
      </c>
    </row>
    <row r="3667" spans="40:40" ht="15" customHeight="1" x14ac:dyDescent="0.3">
      <c r="AN3667" s="85">
        <v>5564</v>
      </c>
    </row>
    <row r="3668" spans="40:40" ht="15" customHeight="1" x14ac:dyDescent="0.3">
      <c r="AN3668" s="85">
        <v>5565</v>
      </c>
    </row>
    <row r="3669" spans="40:40" ht="15" customHeight="1" x14ac:dyDescent="0.3">
      <c r="AN3669" s="85">
        <v>5566</v>
      </c>
    </row>
    <row r="3670" spans="40:40" ht="15" customHeight="1" x14ac:dyDescent="0.3">
      <c r="AN3670" s="85">
        <v>5567</v>
      </c>
    </row>
    <row r="3671" spans="40:40" ht="15" customHeight="1" x14ac:dyDescent="0.3">
      <c r="AN3671" s="85">
        <v>5568</v>
      </c>
    </row>
    <row r="3672" spans="40:40" ht="15" customHeight="1" x14ac:dyDescent="0.3">
      <c r="AN3672" s="85">
        <v>5569</v>
      </c>
    </row>
    <row r="3673" spans="40:40" ht="15" customHeight="1" x14ac:dyDescent="0.3">
      <c r="AN3673" s="85">
        <v>5570</v>
      </c>
    </row>
    <row r="3674" spans="40:40" ht="15" customHeight="1" x14ac:dyDescent="0.3">
      <c r="AN3674" s="85">
        <v>5571</v>
      </c>
    </row>
    <row r="3675" spans="40:40" ht="15" customHeight="1" x14ac:dyDescent="0.3">
      <c r="AN3675" s="85">
        <v>5572</v>
      </c>
    </row>
    <row r="3676" spans="40:40" ht="15" customHeight="1" x14ac:dyDescent="0.3">
      <c r="AN3676" s="85">
        <v>5573</v>
      </c>
    </row>
    <row r="3677" spans="40:40" ht="15" customHeight="1" x14ac:dyDescent="0.3">
      <c r="AN3677" s="85">
        <v>5574</v>
      </c>
    </row>
    <row r="3678" spans="40:40" ht="15" customHeight="1" x14ac:dyDescent="0.3">
      <c r="AN3678" s="85">
        <v>5575</v>
      </c>
    </row>
    <row r="3679" spans="40:40" ht="15" customHeight="1" x14ac:dyDescent="0.3">
      <c r="AN3679" s="85">
        <v>5576</v>
      </c>
    </row>
    <row r="3680" spans="40:40" ht="15" customHeight="1" x14ac:dyDescent="0.3">
      <c r="AN3680" s="85">
        <v>5577</v>
      </c>
    </row>
    <row r="3681" spans="40:40" ht="15" customHeight="1" x14ac:dyDescent="0.3">
      <c r="AN3681" s="85">
        <v>5578</v>
      </c>
    </row>
    <row r="3682" spans="40:40" ht="15" customHeight="1" x14ac:dyDescent="0.3">
      <c r="AN3682" s="85">
        <v>5579</v>
      </c>
    </row>
    <row r="3683" spans="40:40" ht="15" customHeight="1" x14ac:dyDescent="0.3">
      <c r="AN3683" s="85">
        <v>5580</v>
      </c>
    </row>
    <row r="3684" spans="40:40" ht="15" customHeight="1" x14ac:dyDescent="0.3">
      <c r="AN3684" s="85">
        <v>5581</v>
      </c>
    </row>
    <row r="3685" spans="40:40" ht="15" customHeight="1" x14ac:dyDescent="0.3">
      <c r="AN3685" s="85">
        <v>5582</v>
      </c>
    </row>
    <row r="3686" spans="40:40" ht="15" customHeight="1" x14ac:dyDescent="0.3">
      <c r="AN3686" s="85">
        <v>5583</v>
      </c>
    </row>
    <row r="3687" spans="40:40" ht="15" customHeight="1" x14ac:dyDescent="0.3">
      <c r="AN3687" s="85">
        <v>5584</v>
      </c>
    </row>
    <row r="3688" spans="40:40" ht="15" customHeight="1" x14ac:dyDescent="0.3">
      <c r="AN3688" s="85">
        <v>5585</v>
      </c>
    </row>
    <row r="3689" spans="40:40" ht="15" customHeight="1" x14ac:dyDescent="0.3">
      <c r="AN3689" s="85">
        <v>5586</v>
      </c>
    </row>
    <row r="3690" spans="40:40" ht="15" customHeight="1" x14ac:dyDescent="0.3">
      <c r="AN3690" s="85">
        <v>5587</v>
      </c>
    </row>
    <row r="3691" spans="40:40" ht="15" customHeight="1" x14ac:dyDescent="0.3">
      <c r="AN3691" s="85">
        <v>5588</v>
      </c>
    </row>
    <row r="3692" spans="40:40" ht="15" customHeight="1" x14ac:dyDescent="0.3">
      <c r="AN3692" s="85">
        <v>5589</v>
      </c>
    </row>
    <row r="3693" spans="40:40" ht="15" customHeight="1" x14ac:dyDescent="0.3">
      <c r="AN3693" s="85">
        <v>5590</v>
      </c>
    </row>
    <row r="3694" spans="40:40" ht="15" customHeight="1" x14ac:dyDescent="0.3">
      <c r="AN3694" s="85">
        <v>5591</v>
      </c>
    </row>
    <row r="3695" spans="40:40" ht="15" customHeight="1" x14ac:dyDescent="0.3">
      <c r="AN3695" s="85">
        <v>5592</v>
      </c>
    </row>
    <row r="3696" spans="40:40" ht="15" customHeight="1" x14ac:dyDescent="0.3">
      <c r="AN3696" s="85">
        <v>5593</v>
      </c>
    </row>
    <row r="3697" spans="40:40" ht="15" customHeight="1" x14ac:dyDescent="0.3">
      <c r="AN3697" s="85">
        <v>5594</v>
      </c>
    </row>
    <row r="3698" spans="40:40" ht="15" customHeight="1" x14ac:dyDescent="0.3">
      <c r="AN3698" s="85">
        <v>5595</v>
      </c>
    </row>
    <row r="3699" spans="40:40" ht="15" customHeight="1" x14ac:dyDescent="0.3">
      <c r="AN3699" s="85">
        <v>5596</v>
      </c>
    </row>
    <row r="3700" spans="40:40" ht="15" customHeight="1" x14ac:dyDescent="0.3">
      <c r="AN3700" s="85">
        <v>5597</v>
      </c>
    </row>
    <row r="3701" spans="40:40" ht="15" customHeight="1" x14ac:dyDescent="0.3">
      <c r="AN3701" s="85">
        <v>5598</v>
      </c>
    </row>
    <row r="3702" spans="40:40" ht="15" customHeight="1" x14ac:dyDescent="0.3">
      <c r="AN3702" s="85">
        <v>5599</v>
      </c>
    </row>
    <row r="3703" spans="40:40" ht="15" customHeight="1" x14ac:dyDescent="0.3">
      <c r="AN3703" s="85">
        <v>5600</v>
      </c>
    </row>
    <row r="3704" spans="40:40" ht="15" customHeight="1" x14ac:dyDescent="0.3">
      <c r="AN3704" s="85">
        <v>5601</v>
      </c>
    </row>
    <row r="3705" spans="40:40" ht="15" customHeight="1" x14ac:dyDescent="0.3">
      <c r="AN3705" s="85">
        <v>5602</v>
      </c>
    </row>
    <row r="3706" spans="40:40" ht="15" customHeight="1" x14ac:dyDescent="0.3">
      <c r="AN3706" s="85">
        <v>5603</v>
      </c>
    </row>
    <row r="3707" spans="40:40" ht="15" customHeight="1" x14ac:dyDescent="0.3">
      <c r="AN3707" s="85">
        <v>5604</v>
      </c>
    </row>
    <row r="3708" spans="40:40" ht="15" customHeight="1" x14ac:dyDescent="0.3">
      <c r="AN3708" s="85">
        <v>5605</v>
      </c>
    </row>
    <row r="3709" spans="40:40" ht="15" customHeight="1" x14ac:dyDescent="0.3">
      <c r="AN3709" s="85">
        <v>5606</v>
      </c>
    </row>
    <row r="3710" spans="40:40" ht="15" customHeight="1" x14ac:dyDescent="0.3">
      <c r="AN3710" s="85">
        <v>5607</v>
      </c>
    </row>
    <row r="3711" spans="40:40" ht="15" customHeight="1" x14ac:dyDescent="0.3">
      <c r="AN3711" s="85">
        <v>5608</v>
      </c>
    </row>
    <row r="3712" spans="40:40" ht="15" customHeight="1" x14ac:dyDescent="0.3">
      <c r="AN3712" s="85">
        <v>5609</v>
      </c>
    </row>
    <row r="3713" spans="40:40" ht="15" customHeight="1" x14ac:dyDescent="0.3">
      <c r="AN3713" s="85">
        <v>5610</v>
      </c>
    </row>
    <row r="3714" spans="40:40" ht="15" customHeight="1" x14ac:dyDescent="0.3">
      <c r="AN3714" s="85">
        <v>5611</v>
      </c>
    </row>
    <row r="3715" spans="40:40" ht="15" customHeight="1" x14ac:dyDescent="0.3">
      <c r="AN3715" s="85">
        <v>5612</v>
      </c>
    </row>
    <row r="3716" spans="40:40" ht="15" customHeight="1" x14ac:dyDescent="0.3">
      <c r="AN3716" s="85">
        <v>5613</v>
      </c>
    </row>
    <row r="3717" spans="40:40" ht="15" customHeight="1" x14ac:dyDescent="0.3">
      <c r="AN3717" s="85">
        <v>5614</v>
      </c>
    </row>
    <row r="3718" spans="40:40" ht="15" customHeight="1" x14ac:dyDescent="0.3">
      <c r="AN3718" s="85">
        <v>5615</v>
      </c>
    </row>
    <row r="3719" spans="40:40" ht="15" customHeight="1" x14ac:dyDescent="0.3">
      <c r="AN3719" s="85">
        <v>5616</v>
      </c>
    </row>
    <row r="3720" spans="40:40" ht="15" customHeight="1" x14ac:dyDescent="0.3">
      <c r="AN3720" s="85">
        <v>5617</v>
      </c>
    </row>
    <row r="3721" spans="40:40" ht="15" customHeight="1" x14ac:dyDescent="0.3">
      <c r="AN3721" s="85">
        <v>5618</v>
      </c>
    </row>
    <row r="3722" spans="40:40" ht="15" customHeight="1" x14ac:dyDescent="0.3">
      <c r="AN3722" s="85">
        <v>5619</v>
      </c>
    </row>
    <row r="3723" spans="40:40" ht="15" customHeight="1" x14ac:dyDescent="0.3">
      <c r="AN3723" s="85">
        <v>5620</v>
      </c>
    </row>
    <row r="3724" spans="40:40" ht="15" customHeight="1" x14ac:dyDescent="0.3">
      <c r="AN3724" s="85">
        <v>5621</v>
      </c>
    </row>
    <row r="3725" spans="40:40" ht="15" customHeight="1" x14ac:dyDescent="0.3">
      <c r="AN3725" s="85">
        <v>5622</v>
      </c>
    </row>
    <row r="3726" spans="40:40" ht="15" customHeight="1" x14ac:dyDescent="0.3">
      <c r="AN3726" s="85">
        <v>5623</v>
      </c>
    </row>
    <row r="3727" spans="40:40" ht="15" customHeight="1" x14ac:dyDescent="0.3">
      <c r="AN3727" s="85">
        <v>5624</v>
      </c>
    </row>
    <row r="3728" spans="40:40" ht="15" customHeight="1" x14ac:dyDescent="0.3">
      <c r="AN3728" s="85">
        <v>5625</v>
      </c>
    </row>
    <row r="3729" spans="40:40" ht="15" customHeight="1" x14ac:dyDescent="0.3">
      <c r="AN3729" s="85">
        <v>5626</v>
      </c>
    </row>
    <row r="3730" spans="40:40" ht="15" customHeight="1" x14ac:dyDescent="0.3">
      <c r="AN3730" s="85">
        <v>5627</v>
      </c>
    </row>
    <row r="3731" spans="40:40" ht="15" customHeight="1" x14ac:dyDescent="0.3">
      <c r="AN3731" s="85">
        <v>5628</v>
      </c>
    </row>
    <row r="3732" spans="40:40" ht="15" customHeight="1" x14ac:dyDescent="0.3">
      <c r="AN3732" s="85">
        <v>5629</v>
      </c>
    </row>
    <row r="3733" spans="40:40" ht="15" customHeight="1" x14ac:dyDescent="0.3">
      <c r="AN3733" s="85">
        <v>5630</v>
      </c>
    </row>
    <row r="3734" spans="40:40" ht="15" customHeight="1" x14ac:dyDescent="0.3">
      <c r="AN3734" s="85">
        <v>5631</v>
      </c>
    </row>
    <row r="3735" spans="40:40" ht="15" customHeight="1" x14ac:dyDescent="0.3">
      <c r="AN3735" s="85">
        <v>5632</v>
      </c>
    </row>
    <row r="3736" spans="40:40" ht="15" customHeight="1" x14ac:dyDescent="0.3">
      <c r="AN3736" s="85">
        <v>5633</v>
      </c>
    </row>
    <row r="3737" spans="40:40" ht="15" customHeight="1" x14ac:dyDescent="0.3">
      <c r="AN3737" s="85">
        <v>5634</v>
      </c>
    </row>
    <row r="3738" spans="40:40" ht="15" customHeight="1" x14ac:dyDescent="0.3">
      <c r="AN3738" s="85">
        <v>5635</v>
      </c>
    </row>
    <row r="3739" spans="40:40" ht="15" customHeight="1" x14ac:dyDescent="0.3">
      <c r="AN3739" s="85">
        <v>5636</v>
      </c>
    </row>
    <row r="3740" spans="40:40" ht="15" customHeight="1" x14ac:dyDescent="0.3">
      <c r="AN3740" s="85">
        <v>5637</v>
      </c>
    </row>
    <row r="3741" spans="40:40" ht="15" customHeight="1" x14ac:dyDescent="0.3">
      <c r="AN3741" s="85">
        <v>5638</v>
      </c>
    </row>
    <row r="3742" spans="40:40" ht="15" customHeight="1" x14ac:dyDescent="0.3">
      <c r="AN3742" s="85">
        <v>5639</v>
      </c>
    </row>
    <row r="3743" spans="40:40" ht="15" customHeight="1" x14ac:dyDescent="0.3">
      <c r="AN3743" s="85">
        <v>5640</v>
      </c>
    </row>
    <row r="3744" spans="40:40" ht="15" customHeight="1" x14ac:dyDescent="0.3">
      <c r="AN3744" s="85">
        <v>5641</v>
      </c>
    </row>
    <row r="3745" spans="40:40" ht="15" customHeight="1" x14ac:dyDescent="0.3">
      <c r="AN3745" s="85">
        <v>5642</v>
      </c>
    </row>
    <row r="3746" spans="40:40" ht="15" customHeight="1" x14ac:dyDescent="0.3">
      <c r="AN3746" s="85">
        <v>5643</v>
      </c>
    </row>
    <row r="3747" spans="40:40" ht="15" customHeight="1" x14ac:dyDescent="0.3">
      <c r="AN3747" s="85">
        <v>5644</v>
      </c>
    </row>
    <row r="3748" spans="40:40" ht="15" customHeight="1" x14ac:dyDescent="0.3">
      <c r="AN3748" s="85">
        <v>5645</v>
      </c>
    </row>
    <row r="3749" spans="40:40" ht="15" customHeight="1" x14ac:dyDescent="0.3">
      <c r="AN3749" s="85">
        <v>5646</v>
      </c>
    </row>
    <row r="3750" spans="40:40" ht="15" customHeight="1" x14ac:dyDescent="0.3">
      <c r="AN3750" s="85">
        <v>5647</v>
      </c>
    </row>
    <row r="3751" spans="40:40" ht="15" customHeight="1" x14ac:dyDescent="0.3">
      <c r="AN3751" s="85">
        <v>5648</v>
      </c>
    </row>
    <row r="3752" spans="40:40" ht="15" customHeight="1" x14ac:dyDescent="0.3">
      <c r="AN3752" s="85">
        <v>5649</v>
      </c>
    </row>
    <row r="3753" spans="40:40" ht="15" customHeight="1" x14ac:dyDescent="0.3">
      <c r="AN3753" s="85">
        <v>5650</v>
      </c>
    </row>
    <row r="3754" spans="40:40" ht="15" customHeight="1" x14ac:dyDescent="0.3">
      <c r="AN3754" s="85">
        <v>5651</v>
      </c>
    </row>
    <row r="3755" spans="40:40" ht="15" customHeight="1" x14ac:dyDescent="0.3">
      <c r="AN3755" s="85">
        <v>5652</v>
      </c>
    </row>
    <row r="3756" spans="40:40" ht="15" customHeight="1" x14ac:dyDescent="0.3">
      <c r="AN3756" s="85">
        <v>5653</v>
      </c>
    </row>
    <row r="3757" spans="40:40" ht="15" customHeight="1" x14ac:dyDescent="0.3">
      <c r="AN3757" s="85">
        <v>5654</v>
      </c>
    </row>
    <row r="3758" spans="40:40" ht="15" customHeight="1" x14ac:dyDescent="0.3">
      <c r="AN3758" s="85">
        <v>5655</v>
      </c>
    </row>
    <row r="3759" spans="40:40" ht="15" customHeight="1" x14ac:dyDescent="0.3">
      <c r="AN3759" s="85">
        <v>5656</v>
      </c>
    </row>
    <row r="3760" spans="40:40" ht="15" customHeight="1" x14ac:dyDescent="0.3">
      <c r="AN3760" s="85">
        <v>5657</v>
      </c>
    </row>
    <row r="3761" spans="40:40" ht="15" customHeight="1" x14ac:dyDescent="0.3">
      <c r="AN3761" s="85">
        <v>5658</v>
      </c>
    </row>
    <row r="3762" spans="40:40" ht="15" customHeight="1" x14ac:dyDescent="0.3">
      <c r="AN3762" s="85">
        <v>5659</v>
      </c>
    </row>
    <row r="3763" spans="40:40" ht="15" customHeight="1" x14ac:dyDescent="0.3">
      <c r="AN3763" s="85">
        <v>5660</v>
      </c>
    </row>
    <row r="3764" spans="40:40" ht="15" customHeight="1" x14ac:dyDescent="0.3">
      <c r="AN3764" s="85">
        <v>5661</v>
      </c>
    </row>
    <row r="3765" spans="40:40" ht="15" customHeight="1" x14ac:dyDescent="0.3">
      <c r="AN3765" s="85">
        <v>5662</v>
      </c>
    </row>
    <row r="3766" spans="40:40" ht="15" customHeight="1" x14ac:dyDescent="0.3">
      <c r="AN3766" s="85">
        <v>5663</v>
      </c>
    </row>
    <row r="3767" spans="40:40" ht="15" customHeight="1" x14ac:dyDescent="0.3">
      <c r="AN3767" s="85">
        <v>5664</v>
      </c>
    </row>
    <row r="3768" spans="40:40" ht="15" customHeight="1" x14ac:dyDescent="0.3">
      <c r="AN3768" s="85">
        <v>5665</v>
      </c>
    </row>
    <row r="3769" spans="40:40" ht="15" customHeight="1" x14ac:dyDescent="0.3">
      <c r="AN3769" s="85">
        <v>5666</v>
      </c>
    </row>
    <row r="3770" spans="40:40" ht="15" customHeight="1" x14ac:dyDescent="0.3">
      <c r="AN3770" s="85">
        <v>5667</v>
      </c>
    </row>
    <row r="3771" spans="40:40" ht="15" customHeight="1" x14ac:dyDescent="0.3">
      <c r="AN3771" s="85">
        <v>5668</v>
      </c>
    </row>
    <row r="3772" spans="40:40" ht="15" customHeight="1" x14ac:dyDescent="0.3">
      <c r="AN3772" s="85">
        <v>5669</v>
      </c>
    </row>
    <row r="3773" spans="40:40" ht="15" customHeight="1" x14ac:dyDescent="0.3">
      <c r="AN3773" s="85">
        <v>5670</v>
      </c>
    </row>
    <row r="3774" spans="40:40" ht="15" customHeight="1" x14ac:dyDescent="0.3">
      <c r="AN3774" s="85">
        <v>5671</v>
      </c>
    </row>
    <row r="3775" spans="40:40" ht="15" customHeight="1" x14ac:dyDescent="0.3">
      <c r="AN3775" s="85">
        <v>5672</v>
      </c>
    </row>
    <row r="3776" spans="40:40" ht="15" customHeight="1" x14ac:dyDescent="0.3">
      <c r="AN3776" s="85">
        <v>5673</v>
      </c>
    </row>
    <row r="3777" spans="40:40" ht="15" customHeight="1" x14ac:dyDescent="0.3">
      <c r="AN3777" s="85">
        <v>5674</v>
      </c>
    </row>
    <row r="3778" spans="40:40" ht="15" customHeight="1" x14ac:dyDescent="0.3">
      <c r="AN3778" s="85">
        <v>5675</v>
      </c>
    </row>
    <row r="3779" spans="40:40" ht="15" customHeight="1" x14ac:dyDescent="0.3">
      <c r="AN3779" s="85">
        <v>5676</v>
      </c>
    </row>
    <row r="3780" spans="40:40" ht="15" customHeight="1" x14ac:dyDescent="0.3">
      <c r="AN3780" s="85">
        <v>5677</v>
      </c>
    </row>
    <row r="3781" spans="40:40" ht="15" customHeight="1" x14ac:dyDescent="0.3">
      <c r="AN3781" s="85">
        <v>5678</v>
      </c>
    </row>
    <row r="3782" spans="40:40" ht="15" customHeight="1" x14ac:dyDescent="0.3">
      <c r="AN3782" s="85">
        <v>5679</v>
      </c>
    </row>
    <row r="3783" spans="40:40" ht="15" customHeight="1" x14ac:dyDescent="0.3">
      <c r="AN3783" s="85">
        <v>5680</v>
      </c>
    </row>
    <row r="3784" spans="40:40" ht="15" customHeight="1" x14ac:dyDescent="0.3">
      <c r="AN3784" s="85">
        <v>5681</v>
      </c>
    </row>
    <row r="3785" spans="40:40" ht="15" customHeight="1" x14ac:dyDescent="0.3">
      <c r="AN3785" s="85">
        <v>5682</v>
      </c>
    </row>
    <row r="3786" spans="40:40" ht="15" customHeight="1" x14ac:dyDescent="0.3">
      <c r="AN3786" s="85">
        <v>5683</v>
      </c>
    </row>
    <row r="3787" spans="40:40" ht="15" customHeight="1" x14ac:dyDescent="0.3">
      <c r="AN3787" s="85">
        <v>5684</v>
      </c>
    </row>
    <row r="3788" spans="40:40" ht="15" customHeight="1" x14ac:dyDescent="0.3">
      <c r="AN3788" s="85">
        <v>5685</v>
      </c>
    </row>
    <row r="3789" spans="40:40" ht="15" customHeight="1" x14ac:dyDescent="0.3">
      <c r="AN3789" s="85">
        <v>5686</v>
      </c>
    </row>
    <row r="3790" spans="40:40" ht="15" customHeight="1" x14ac:dyDescent="0.3">
      <c r="AN3790" s="85">
        <v>5687</v>
      </c>
    </row>
    <row r="3791" spans="40:40" ht="15" customHeight="1" x14ac:dyDescent="0.3">
      <c r="AN3791" s="85">
        <v>5688</v>
      </c>
    </row>
    <row r="3792" spans="40:40" ht="15" customHeight="1" x14ac:dyDescent="0.3">
      <c r="AN3792" s="85">
        <v>5689</v>
      </c>
    </row>
    <row r="3793" spans="40:40" ht="15" customHeight="1" x14ac:dyDescent="0.3">
      <c r="AN3793" s="85">
        <v>5690</v>
      </c>
    </row>
    <row r="3794" spans="40:40" ht="15" customHeight="1" x14ac:dyDescent="0.3">
      <c r="AN3794" s="85">
        <v>5691</v>
      </c>
    </row>
    <row r="3795" spans="40:40" ht="15" customHeight="1" x14ac:dyDescent="0.3">
      <c r="AN3795" s="85">
        <v>5692</v>
      </c>
    </row>
    <row r="3796" spans="40:40" ht="15" customHeight="1" x14ac:dyDescent="0.3">
      <c r="AN3796" s="85">
        <v>5693</v>
      </c>
    </row>
    <row r="3797" spans="40:40" ht="15" customHeight="1" x14ac:dyDescent="0.3">
      <c r="AN3797" s="85">
        <v>5694</v>
      </c>
    </row>
    <row r="3798" spans="40:40" ht="15" customHeight="1" x14ac:dyDescent="0.3">
      <c r="AN3798" s="85">
        <v>5695</v>
      </c>
    </row>
    <row r="3799" spans="40:40" ht="15" customHeight="1" x14ac:dyDescent="0.3">
      <c r="AN3799" s="85">
        <v>5696</v>
      </c>
    </row>
    <row r="3800" spans="40:40" ht="15" customHeight="1" x14ac:dyDescent="0.3">
      <c r="AN3800" s="85">
        <v>5697</v>
      </c>
    </row>
    <row r="3801" spans="40:40" ht="15" customHeight="1" x14ac:dyDescent="0.3">
      <c r="AN3801" s="85">
        <v>5698</v>
      </c>
    </row>
    <row r="3802" spans="40:40" ht="15" customHeight="1" x14ac:dyDescent="0.3">
      <c r="AN3802" s="85">
        <v>5699</v>
      </c>
    </row>
    <row r="3803" spans="40:40" ht="15" customHeight="1" x14ac:dyDescent="0.3">
      <c r="AN3803" s="85">
        <v>5700</v>
      </c>
    </row>
    <row r="3804" spans="40:40" ht="15" customHeight="1" x14ac:dyDescent="0.3">
      <c r="AN3804" s="85">
        <v>5701</v>
      </c>
    </row>
    <row r="3805" spans="40:40" ht="15" customHeight="1" x14ac:dyDescent="0.3">
      <c r="AN3805" s="85">
        <v>5702</v>
      </c>
    </row>
    <row r="3806" spans="40:40" ht="15" customHeight="1" x14ac:dyDescent="0.3">
      <c r="AN3806" s="85">
        <v>5703</v>
      </c>
    </row>
    <row r="3807" spans="40:40" ht="15" customHeight="1" x14ac:dyDescent="0.3">
      <c r="AN3807" s="85">
        <v>5704</v>
      </c>
    </row>
    <row r="3808" spans="40:40" ht="15" customHeight="1" x14ac:dyDescent="0.3">
      <c r="AN3808" s="85">
        <v>5705</v>
      </c>
    </row>
    <row r="3809" spans="40:40" ht="15" customHeight="1" x14ac:dyDescent="0.3">
      <c r="AN3809" s="85">
        <v>5706</v>
      </c>
    </row>
    <row r="3810" spans="40:40" ht="15" customHeight="1" x14ac:dyDescent="0.3">
      <c r="AN3810" s="85">
        <v>5707</v>
      </c>
    </row>
    <row r="3811" spans="40:40" ht="15" customHeight="1" x14ac:dyDescent="0.3">
      <c r="AN3811" s="85">
        <v>5708</v>
      </c>
    </row>
    <row r="3812" spans="40:40" ht="15" customHeight="1" x14ac:dyDescent="0.3">
      <c r="AN3812" s="85">
        <v>5709</v>
      </c>
    </row>
    <row r="3813" spans="40:40" ht="15" customHeight="1" x14ac:dyDescent="0.3">
      <c r="AN3813" s="85">
        <v>5710</v>
      </c>
    </row>
    <row r="3814" spans="40:40" ht="15" customHeight="1" x14ac:dyDescent="0.3">
      <c r="AN3814" s="85">
        <v>5711</v>
      </c>
    </row>
    <row r="3815" spans="40:40" ht="15" customHeight="1" x14ac:dyDescent="0.3">
      <c r="AN3815" s="85">
        <v>5712</v>
      </c>
    </row>
    <row r="3816" spans="40:40" ht="15" customHeight="1" x14ac:dyDescent="0.3">
      <c r="AN3816" s="85">
        <v>5713</v>
      </c>
    </row>
    <row r="3817" spans="40:40" ht="15" customHeight="1" x14ac:dyDescent="0.3">
      <c r="AN3817" s="85">
        <v>5714</v>
      </c>
    </row>
    <row r="3818" spans="40:40" ht="15" customHeight="1" x14ac:dyDescent="0.3">
      <c r="AN3818" s="85">
        <v>5715</v>
      </c>
    </row>
    <row r="3819" spans="40:40" ht="15" customHeight="1" x14ac:dyDescent="0.3">
      <c r="AN3819" s="85">
        <v>5716</v>
      </c>
    </row>
    <row r="3820" spans="40:40" ht="15" customHeight="1" x14ac:dyDescent="0.3">
      <c r="AN3820" s="85">
        <v>5717</v>
      </c>
    </row>
    <row r="3821" spans="40:40" ht="15" customHeight="1" x14ac:dyDescent="0.3">
      <c r="AN3821" s="85">
        <v>5718</v>
      </c>
    </row>
    <row r="3822" spans="40:40" ht="15" customHeight="1" x14ac:dyDescent="0.3">
      <c r="AN3822" s="85">
        <v>5719</v>
      </c>
    </row>
    <row r="3823" spans="40:40" ht="15" customHeight="1" x14ac:dyDescent="0.3">
      <c r="AN3823" s="85">
        <v>5720</v>
      </c>
    </row>
    <row r="3824" spans="40:40" ht="15" customHeight="1" x14ac:dyDescent="0.3">
      <c r="AN3824" s="85">
        <v>5721</v>
      </c>
    </row>
    <row r="3825" spans="40:40" ht="15" customHeight="1" x14ac:dyDescent="0.3">
      <c r="AN3825" s="85">
        <v>5722</v>
      </c>
    </row>
    <row r="3826" spans="40:40" ht="15" customHeight="1" x14ac:dyDescent="0.3">
      <c r="AN3826" s="85">
        <v>5723</v>
      </c>
    </row>
    <row r="3827" spans="40:40" ht="15" customHeight="1" x14ac:dyDescent="0.3">
      <c r="AN3827" s="85">
        <v>5724</v>
      </c>
    </row>
    <row r="3828" spans="40:40" ht="15" customHeight="1" x14ac:dyDescent="0.3">
      <c r="AN3828" s="85">
        <v>5725</v>
      </c>
    </row>
    <row r="3829" spans="40:40" ht="15" customHeight="1" x14ac:dyDescent="0.3">
      <c r="AN3829" s="85">
        <v>5726</v>
      </c>
    </row>
    <row r="3830" spans="40:40" ht="15" customHeight="1" x14ac:dyDescent="0.3">
      <c r="AN3830" s="85">
        <v>5727</v>
      </c>
    </row>
    <row r="3831" spans="40:40" ht="15" customHeight="1" x14ac:dyDescent="0.3">
      <c r="AN3831" s="85">
        <v>5728</v>
      </c>
    </row>
    <row r="3832" spans="40:40" ht="15" customHeight="1" x14ac:dyDescent="0.3">
      <c r="AN3832" s="85">
        <v>5729</v>
      </c>
    </row>
    <row r="3833" spans="40:40" ht="15" customHeight="1" x14ac:dyDescent="0.3">
      <c r="AN3833" s="85">
        <v>5730</v>
      </c>
    </row>
    <row r="3834" spans="40:40" ht="15" customHeight="1" x14ac:dyDescent="0.3">
      <c r="AN3834" s="85">
        <v>5731</v>
      </c>
    </row>
    <row r="3835" spans="40:40" ht="15" customHeight="1" x14ac:dyDescent="0.3">
      <c r="AN3835" s="85">
        <v>5732</v>
      </c>
    </row>
    <row r="3836" spans="40:40" ht="15" customHeight="1" x14ac:dyDescent="0.3">
      <c r="AN3836" s="85">
        <v>5733</v>
      </c>
    </row>
    <row r="3837" spans="40:40" ht="15" customHeight="1" x14ac:dyDescent="0.3">
      <c r="AN3837" s="85">
        <v>5734</v>
      </c>
    </row>
    <row r="3838" spans="40:40" ht="15" customHeight="1" x14ac:dyDescent="0.3">
      <c r="AN3838" s="85">
        <v>5735</v>
      </c>
    </row>
    <row r="3839" spans="40:40" ht="15" customHeight="1" x14ac:dyDescent="0.3">
      <c r="AN3839" s="85">
        <v>5736</v>
      </c>
    </row>
    <row r="3840" spans="40:40" ht="15" customHeight="1" x14ac:dyDescent="0.3">
      <c r="AN3840" s="85">
        <v>5737</v>
      </c>
    </row>
    <row r="3841" spans="40:40" ht="15" customHeight="1" x14ac:dyDescent="0.3">
      <c r="AN3841" s="85">
        <v>5738</v>
      </c>
    </row>
    <row r="3842" spans="40:40" ht="15" customHeight="1" x14ac:dyDescent="0.3">
      <c r="AN3842" s="85">
        <v>5739</v>
      </c>
    </row>
    <row r="3843" spans="40:40" ht="15" customHeight="1" x14ac:dyDescent="0.3">
      <c r="AN3843" s="85">
        <v>5740</v>
      </c>
    </row>
    <row r="3844" spans="40:40" ht="15" customHeight="1" x14ac:dyDescent="0.3">
      <c r="AN3844" s="85">
        <v>5741</v>
      </c>
    </row>
    <row r="3845" spans="40:40" ht="15" customHeight="1" x14ac:dyDescent="0.3">
      <c r="AN3845" s="85">
        <v>5742</v>
      </c>
    </row>
    <row r="3846" spans="40:40" ht="15" customHeight="1" x14ac:dyDescent="0.3">
      <c r="AN3846" s="85">
        <v>5743</v>
      </c>
    </row>
    <row r="3847" spans="40:40" ht="15" customHeight="1" x14ac:dyDescent="0.3">
      <c r="AN3847" s="85">
        <v>5744</v>
      </c>
    </row>
    <row r="3848" spans="40:40" ht="15" customHeight="1" x14ac:dyDescent="0.3">
      <c r="AN3848" s="85">
        <v>5745</v>
      </c>
    </row>
    <row r="3849" spans="40:40" ht="15" customHeight="1" x14ac:dyDescent="0.3">
      <c r="AN3849" s="85">
        <v>5746</v>
      </c>
    </row>
    <row r="3850" spans="40:40" ht="15" customHeight="1" x14ac:dyDescent="0.3">
      <c r="AN3850" s="85">
        <v>5747</v>
      </c>
    </row>
    <row r="3851" spans="40:40" ht="15" customHeight="1" x14ac:dyDescent="0.3">
      <c r="AN3851" s="85">
        <v>5748</v>
      </c>
    </row>
    <row r="3852" spans="40:40" ht="15" customHeight="1" x14ac:dyDescent="0.3">
      <c r="AN3852" s="85">
        <v>5749</v>
      </c>
    </row>
    <row r="3853" spans="40:40" ht="15" customHeight="1" x14ac:dyDescent="0.3">
      <c r="AN3853" s="85">
        <v>5750</v>
      </c>
    </row>
    <row r="3854" spans="40:40" ht="15" customHeight="1" x14ac:dyDescent="0.3">
      <c r="AN3854" s="85">
        <v>5751</v>
      </c>
    </row>
    <row r="3855" spans="40:40" ht="15" customHeight="1" x14ac:dyDescent="0.3">
      <c r="AN3855" s="85">
        <v>5752</v>
      </c>
    </row>
    <row r="3856" spans="40:40" ht="15" customHeight="1" x14ac:dyDescent="0.3">
      <c r="AN3856" s="85">
        <v>5753</v>
      </c>
    </row>
    <row r="3857" spans="40:40" ht="15" customHeight="1" x14ac:dyDescent="0.3">
      <c r="AN3857" s="85">
        <v>5754</v>
      </c>
    </row>
    <row r="3858" spans="40:40" ht="15" customHeight="1" x14ac:dyDescent="0.3">
      <c r="AN3858" s="85">
        <v>5755</v>
      </c>
    </row>
    <row r="3859" spans="40:40" ht="15" customHeight="1" x14ac:dyDescent="0.3">
      <c r="AN3859" s="85">
        <v>5756</v>
      </c>
    </row>
    <row r="3860" spans="40:40" ht="15" customHeight="1" x14ac:dyDescent="0.3">
      <c r="AN3860" s="85">
        <v>5757</v>
      </c>
    </row>
    <row r="3861" spans="40:40" ht="15" customHeight="1" x14ac:dyDescent="0.3">
      <c r="AN3861" s="85">
        <v>5758</v>
      </c>
    </row>
    <row r="3862" spans="40:40" ht="15" customHeight="1" x14ac:dyDescent="0.3">
      <c r="AN3862" s="85">
        <v>5759</v>
      </c>
    </row>
    <row r="3863" spans="40:40" ht="15" customHeight="1" x14ac:dyDescent="0.3">
      <c r="AN3863" s="85">
        <v>5760</v>
      </c>
    </row>
    <row r="3864" spans="40:40" ht="15" customHeight="1" x14ac:dyDescent="0.3">
      <c r="AN3864" s="85">
        <v>5761</v>
      </c>
    </row>
    <row r="3865" spans="40:40" ht="15" customHeight="1" x14ac:dyDescent="0.3">
      <c r="AN3865" s="85">
        <v>5762</v>
      </c>
    </row>
    <row r="3866" spans="40:40" ht="15" customHeight="1" x14ac:dyDescent="0.3">
      <c r="AN3866" s="85">
        <v>5763</v>
      </c>
    </row>
    <row r="3867" spans="40:40" ht="15" customHeight="1" x14ac:dyDescent="0.3">
      <c r="AN3867" s="85">
        <v>5764</v>
      </c>
    </row>
    <row r="3868" spans="40:40" ht="15" customHeight="1" x14ac:dyDescent="0.3">
      <c r="AN3868" s="85">
        <v>5765</v>
      </c>
    </row>
    <row r="3869" spans="40:40" ht="15" customHeight="1" x14ac:dyDescent="0.3">
      <c r="AN3869" s="85">
        <v>5766</v>
      </c>
    </row>
    <row r="3870" spans="40:40" ht="15" customHeight="1" x14ac:dyDescent="0.3">
      <c r="AN3870" s="85">
        <v>5767</v>
      </c>
    </row>
    <row r="3871" spans="40:40" ht="15" customHeight="1" x14ac:dyDescent="0.3">
      <c r="AN3871" s="85">
        <v>5768</v>
      </c>
    </row>
    <row r="3872" spans="40:40" ht="15" customHeight="1" x14ac:dyDescent="0.3">
      <c r="AN3872" s="85">
        <v>5769</v>
      </c>
    </row>
    <row r="3873" spans="40:40" ht="15" customHeight="1" x14ac:dyDescent="0.3">
      <c r="AN3873" s="85">
        <v>5770</v>
      </c>
    </row>
    <row r="3874" spans="40:40" ht="15" customHeight="1" x14ac:dyDescent="0.3">
      <c r="AN3874" s="85">
        <v>5771</v>
      </c>
    </row>
    <row r="3875" spans="40:40" ht="15" customHeight="1" x14ac:dyDescent="0.3">
      <c r="AN3875" s="85">
        <v>5772</v>
      </c>
    </row>
    <row r="3876" spans="40:40" ht="15" customHeight="1" x14ac:dyDescent="0.3">
      <c r="AN3876" s="85">
        <v>5773</v>
      </c>
    </row>
    <row r="3877" spans="40:40" ht="15" customHeight="1" x14ac:dyDescent="0.3">
      <c r="AN3877" s="85">
        <v>5774</v>
      </c>
    </row>
    <row r="3878" spans="40:40" ht="15" customHeight="1" x14ac:dyDescent="0.3">
      <c r="AN3878" s="85">
        <v>5775</v>
      </c>
    </row>
    <row r="3879" spans="40:40" ht="15" customHeight="1" x14ac:dyDescent="0.3">
      <c r="AN3879" s="85">
        <v>5776</v>
      </c>
    </row>
    <row r="3880" spans="40:40" ht="15" customHeight="1" x14ac:dyDescent="0.3">
      <c r="AN3880" s="85">
        <v>5777</v>
      </c>
    </row>
    <row r="3881" spans="40:40" ht="15" customHeight="1" x14ac:dyDescent="0.3">
      <c r="AN3881" s="85">
        <v>5778</v>
      </c>
    </row>
    <row r="3882" spans="40:40" ht="15" customHeight="1" x14ac:dyDescent="0.3">
      <c r="AN3882" s="85">
        <v>5779</v>
      </c>
    </row>
    <row r="3883" spans="40:40" ht="15" customHeight="1" x14ac:dyDescent="0.3">
      <c r="AN3883" s="85">
        <v>5780</v>
      </c>
    </row>
    <row r="3884" spans="40:40" ht="15" customHeight="1" x14ac:dyDescent="0.3">
      <c r="AN3884" s="85">
        <v>5781</v>
      </c>
    </row>
    <row r="3885" spans="40:40" ht="15" customHeight="1" x14ac:dyDescent="0.3">
      <c r="AN3885" s="85">
        <v>5782</v>
      </c>
    </row>
    <row r="3886" spans="40:40" ht="15" customHeight="1" x14ac:dyDescent="0.3">
      <c r="AN3886" s="85">
        <v>5783</v>
      </c>
    </row>
    <row r="3887" spans="40:40" ht="15" customHeight="1" x14ac:dyDescent="0.3">
      <c r="AN3887" s="85">
        <v>5784</v>
      </c>
    </row>
    <row r="3888" spans="40:40" ht="15" customHeight="1" x14ac:dyDescent="0.3">
      <c r="AN3888" s="85">
        <v>5785</v>
      </c>
    </row>
    <row r="3889" spans="40:40" ht="15" customHeight="1" x14ac:dyDescent="0.3">
      <c r="AN3889" s="85">
        <v>5786</v>
      </c>
    </row>
    <row r="3890" spans="40:40" ht="15" customHeight="1" x14ac:dyDescent="0.3">
      <c r="AN3890" s="85">
        <v>5787</v>
      </c>
    </row>
    <row r="3891" spans="40:40" ht="15" customHeight="1" x14ac:dyDescent="0.3">
      <c r="AN3891" s="85">
        <v>5788</v>
      </c>
    </row>
    <row r="3892" spans="40:40" ht="15" customHeight="1" x14ac:dyDescent="0.3">
      <c r="AN3892" s="85">
        <v>5789</v>
      </c>
    </row>
    <row r="3893" spans="40:40" ht="15" customHeight="1" x14ac:dyDescent="0.3">
      <c r="AN3893" s="85">
        <v>5790</v>
      </c>
    </row>
    <row r="3894" spans="40:40" ht="15" customHeight="1" x14ac:dyDescent="0.3">
      <c r="AN3894" s="85">
        <v>5791</v>
      </c>
    </row>
    <row r="3895" spans="40:40" ht="15" customHeight="1" x14ac:dyDescent="0.3">
      <c r="AN3895" s="85">
        <v>5792</v>
      </c>
    </row>
    <row r="3896" spans="40:40" ht="15" customHeight="1" x14ac:dyDescent="0.3">
      <c r="AN3896" s="85">
        <v>5793</v>
      </c>
    </row>
    <row r="3897" spans="40:40" ht="15" customHeight="1" x14ac:dyDescent="0.3">
      <c r="AN3897" s="85">
        <v>5794</v>
      </c>
    </row>
    <row r="3898" spans="40:40" ht="15" customHeight="1" x14ac:dyDescent="0.3">
      <c r="AN3898" s="85">
        <v>5795</v>
      </c>
    </row>
    <row r="3899" spans="40:40" ht="15" customHeight="1" x14ac:dyDescent="0.3">
      <c r="AN3899" s="85">
        <v>5796</v>
      </c>
    </row>
    <row r="3900" spans="40:40" ht="15" customHeight="1" x14ac:dyDescent="0.3">
      <c r="AN3900" s="85">
        <v>5797</v>
      </c>
    </row>
    <row r="3901" spans="40:40" ht="15" customHeight="1" x14ac:dyDescent="0.3">
      <c r="AN3901" s="85">
        <v>5798</v>
      </c>
    </row>
    <row r="3902" spans="40:40" ht="15" customHeight="1" x14ac:dyDescent="0.3">
      <c r="AN3902" s="85">
        <v>5799</v>
      </c>
    </row>
    <row r="3903" spans="40:40" ht="15" customHeight="1" x14ac:dyDescent="0.3">
      <c r="AN3903" s="85">
        <v>5800</v>
      </c>
    </row>
    <row r="3904" spans="40:40" ht="15" customHeight="1" x14ac:dyDescent="0.3">
      <c r="AN3904" s="85">
        <v>5801</v>
      </c>
    </row>
    <row r="3905" spans="40:40" ht="15" customHeight="1" x14ac:dyDescent="0.3">
      <c r="AN3905" s="85">
        <v>5802</v>
      </c>
    </row>
    <row r="3906" spans="40:40" ht="15" customHeight="1" x14ac:dyDescent="0.3">
      <c r="AN3906" s="85">
        <v>5803</v>
      </c>
    </row>
    <row r="3907" spans="40:40" ht="15" customHeight="1" x14ac:dyDescent="0.3">
      <c r="AN3907" s="85">
        <v>5804</v>
      </c>
    </row>
    <row r="3908" spans="40:40" ht="15" customHeight="1" x14ac:dyDescent="0.3">
      <c r="AN3908" s="85">
        <v>5805</v>
      </c>
    </row>
    <row r="3909" spans="40:40" ht="15" customHeight="1" x14ac:dyDescent="0.3">
      <c r="AN3909" s="85">
        <v>5806</v>
      </c>
    </row>
    <row r="3910" spans="40:40" ht="15" customHeight="1" x14ac:dyDescent="0.3">
      <c r="AN3910" s="85">
        <v>5807</v>
      </c>
    </row>
    <row r="3911" spans="40:40" ht="15" customHeight="1" x14ac:dyDescent="0.3">
      <c r="AN3911" s="85">
        <v>5808</v>
      </c>
    </row>
    <row r="3912" spans="40:40" ht="15" customHeight="1" x14ac:dyDescent="0.3">
      <c r="AN3912" s="85">
        <v>5809</v>
      </c>
    </row>
    <row r="3913" spans="40:40" ht="15" customHeight="1" x14ac:dyDescent="0.3">
      <c r="AN3913" s="85">
        <v>5810</v>
      </c>
    </row>
    <row r="3914" spans="40:40" ht="15" customHeight="1" x14ac:dyDescent="0.3">
      <c r="AN3914" s="85">
        <v>5811</v>
      </c>
    </row>
    <row r="3915" spans="40:40" ht="15" customHeight="1" x14ac:dyDescent="0.3">
      <c r="AN3915" s="85">
        <v>5812</v>
      </c>
    </row>
    <row r="3916" spans="40:40" ht="15" customHeight="1" x14ac:dyDescent="0.3">
      <c r="AN3916" s="85">
        <v>5813</v>
      </c>
    </row>
    <row r="3917" spans="40:40" ht="15" customHeight="1" x14ac:dyDescent="0.3">
      <c r="AN3917" s="85">
        <v>5814</v>
      </c>
    </row>
    <row r="3918" spans="40:40" ht="15" customHeight="1" x14ac:dyDescent="0.3">
      <c r="AN3918" s="85">
        <v>5815</v>
      </c>
    </row>
    <row r="3919" spans="40:40" ht="15" customHeight="1" x14ac:dyDescent="0.3">
      <c r="AN3919" s="85">
        <v>5816</v>
      </c>
    </row>
    <row r="3920" spans="40:40" ht="15" customHeight="1" x14ac:dyDescent="0.3">
      <c r="AN3920" s="85">
        <v>5817</v>
      </c>
    </row>
    <row r="3921" spans="40:40" ht="15" customHeight="1" x14ac:dyDescent="0.3">
      <c r="AN3921" s="85">
        <v>5818</v>
      </c>
    </row>
    <row r="3922" spans="40:40" ht="15" customHeight="1" x14ac:dyDescent="0.3">
      <c r="AN3922" s="85">
        <v>5819</v>
      </c>
    </row>
    <row r="3923" spans="40:40" ht="15" customHeight="1" x14ac:dyDescent="0.3">
      <c r="AN3923" s="85">
        <v>5820</v>
      </c>
    </row>
    <row r="3924" spans="40:40" ht="15" customHeight="1" x14ac:dyDescent="0.3">
      <c r="AN3924" s="85">
        <v>5821</v>
      </c>
    </row>
    <row r="3925" spans="40:40" ht="15" customHeight="1" x14ac:dyDescent="0.3">
      <c r="AN3925" s="85">
        <v>5822</v>
      </c>
    </row>
    <row r="3926" spans="40:40" ht="15" customHeight="1" x14ac:dyDescent="0.3">
      <c r="AN3926" s="85">
        <v>5823</v>
      </c>
    </row>
    <row r="3927" spans="40:40" ht="15" customHeight="1" x14ac:dyDescent="0.3">
      <c r="AN3927" s="85">
        <v>5824</v>
      </c>
    </row>
    <row r="3928" spans="40:40" ht="15" customHeight="1" x14ac:dyDescent="0.3">
      <c r="AN3928" s="85">
        <v>5825</v>
      </c>
    </row>
    <row r="3929" spans="40:40" ht="15" customHeight="1" x14ac:dyDescent="0.3">
      <c r="AN3929" s="85">
        <v>5826</v>
      </c>
    </row>
    <row r="3930" spans="40:40" ht="15" customHeight="1" x14ac:dyDescent="0.3">
      <c r="AN3930" s="85">
        <v>5827</v>
      </c>
    </row>
    <row r="3931" spans="40:40" ht="15" customHeight="1" x14ac:dyDescent="0.3">
      <c r="AN3931" s="85">
        <v>5828</v>
      </c>
    </row>
    <row r="3932" spans="40:40" ht="15" customHeight="1" x14ac:dyDescent="0.3">
      <c r="AN3932" s="85">
        <v>5829</v>
      </c>
    </row>
    <row r="3933" spans="40:40" ht="15" customHeight="1" x14ac:dyDescent="0.3">
      <c r="AN3933" s="85">
        <v>5830</v>
      </c>
    </row>
    <row r="3934" spans="40:40" ht="15" customHeight="1" x14ac:dyDescent="0.3">
      <c r="AN3934" s="85">
        <v>5831</v>
      </c>
    </row>
    <row r="3935" spans="40:40" ht="15" customHeight="1" x14ac:dyDescent="0.3">
      <c r="AN3935" s="85">
        <v>5832</v>
      </c>
    </row>
    <row r="3936" spans="40:40" ht="15" customHeight="1" x14ac:dyDescent="0.3">
      <c r="AN3936" s="85">
        <v>5833</v>
      </c>
    </row>
    <row r="3937" spans="40:40" ht="15" customHeight="1" x14ac:dyDescent="0.3">
      <c r="AN3937" s="85">
        <v>5834</v>
      </c>
    </row>
    <row r="3938" spans="40:40" ht="15" customHeight="1" x14ac:dyDescent="0.3">
      <c r="AN3938" s="85">
        <v>5835</v>
      </c>
    </row>
    <row r="3939" spans="40:40" ht="15" customHeight="1" x14ac:dyDescent="0.3">
      <c r="AN3939" s="85">
        <v>5836</v>
      </c>
    </row>
    <row r="3940" spans="40:40" ht="15" customHeight="1" x14ac:dyDescent="0.3">
      <c r="AN3940" s="85">
        <v>5837</v>
      </c>
    </row>
    <row r="3941" spans="40:40" ht="15" customHeight="1" x14ac:dyDescent="0.3">
      <c r="AN3941" s="85">
        <v>5838</v>
      </c>
    </row>
    <row r="3942" spans="40:40" ht="15" customHeight="1" x14ac:dyDescent="0.3">
      <c r="AN3942" s="85">
        <v>5839</v>
      </c>
    </row>
    <row r="3943" spans="40:40" ht="15" customHeight="1" x14ac:dyDescent="0.3">
      <c r="AN3943" s="85">
        <v>5840</v>
      </c>
    </row>
    <row r="3944" spans="40:40" ht="15" customHeight="1" x14ac:dyDescent="0.3">
      <c r="AN3944" s="85">
        <v>5841</v>
      </c>
    </row>
    <row r="3945" spans="40:40" ht="15" customHeight="1" x14ac:dyDescent="0.3">
      <c r="AN3945" s="85">
        <v>5842</v>
      </c>
    </row>
    <row r="3946" spans="40:40" ht="15" customHeight="1" x14ac:dyDescent="0.3">
      <c r="AN3946" s="85">
        <v>5843</v>
      </c>
    </row>
    <row r="3947" spans="40:40" ht="15" customHeight="1" x14ac:dyDescent="0.3">
      <c r="AN3947" s="85">
        <v>5844</v>
      </c>
    </row>
    <row r="3948" spans="40:40" ht="15" customHeight="1" x14ac:dyDescent="0.3">
      <c r="AN3948" s="85">
        <v>5845</v>
      </c>
    </row>
    <row r="3949" spans="40:40" ht="15" customHeight="1" x14ac:dyDescent="0.3">
      <c r="AN3949" s="85">
        <v>5846</v>
      </c>
    </row>
    <row r="3950" spans="40:40" ht="15" customHeight="1" x14ac:dyDescent="0.3">
      <c r="AN3950" s="85">
        <v>5847</v>
      </c>
    </row>
    <row r="3951" spans="40:40" ht="15" customHeight="1" x14ac:dyDescent="0.3">
      <c r="AN3951" s="85">
        <v>5848</v>
      </c>
    </row>
    <row r="3952" spans="40:40" ht="15" customHeight="1" x14ac:dyDescent="0.3">
      <c r="AN3952" s="85">
        <v>5849</v>
      </c>
    </row>
    <row r="3953" spans="40:40" ht="15" customHeight="1" x14ac:dyDescent="0.3">
      <c r="AN3953" s="85">
        <v>5850</v>
      </c>
    </row>
    <row r="3954" spans="40:40" ht="15" customHeight="1" x14ac:dyDescent="0.3">
      <c r="AN3954" s="85">
        <v>5851</v>
      </c>
    </row>
    <row r="3955" spans="40:40" ht="15" customHeight="1" x14ac:dyDescent="0.3">
      <c r="AN3955" s="85">
        <v>5852</v>
      </c>
    </row>
    <row r="3956" spans="40:40" ht="15" customHeight="1" x14ac:dyDescent="0.3">
      <c r="AN3956" s="85">
        <v>5853</v>
      </c>
    </row>
    <row r="3957" spans="40:40" ht="15" customHeight="1" x14ac:dyDescent="0.3">
      <c r="AN3957" s="85">
        <v>5854</v>
      </c>
    </row>
    <row r="3958" spans="40:40" ht="15" customHeight="1" x14ac:dyDescent="0.3">
      <c r="AN3958" s="85">
        <v>5855</v>
      </c>
    </row>
    <row r="3959" spans="40:40" ht="15" customHeight="1" x14ac:dyDescent="0.3">
      <c r="AN3959" s="85">
        <v>5856</v>
      </c>
    </row>
    <row r="3960" spans="40:40" ht="15" customHeight="1" x14ac:dyDescent="0.3">
      <c r="AN3960" s="85">
        <v>5857</v>
      </c>
    </row>
    <row r="3961" spans="40:40" ht="15" customHeight="1" x14ac:dyDescent="0.3">
      <c r="AN3961" s="85">
        <v>5858</v>
      </c>
    </row>
    <row r="3962" spans="40:40" ht="15" customHeight="1" x14ac:dyDescent="0.3">
      <c r="AN3962" s="85">
        <v>5859</v>
      </c>
    </row>
    <row r="3963" spans="40:40" ht="15" customHeight="1" x14ac:dyDescent="0.3">
      <c r="AN3963" s="85">
        <v>5860</v>
      </c>
    </row>
    <row r="3964" spans="40:40" ht="15" customHeight="1" x14ac:dyDescent="0.3">
      <c r="AN3964" s="85">
        <v>5861</v>
      </c>
    </row>
    <row r="3965" spans="40:40" ht="15" customHeight="1" x14ac:dyDescent="0.3">
      <c r="AN3965" s="85">
        <v>5862</v>
      </c>
    </row>
    <row r="3966" spans="40:40" ht="15" customHeight="1" x14ac:dyDescent="0.3">
      <c r="AN3966" s="85">
        <v>5863</v>
      </c>
    </row>
    <row r="3967" spans="40:40" ht="15" customHeight="1" x14ac:dyDescent="0.3">
      <c r="AN3967" s="85">
        <v>5864</v>
      </c>
    </row>
    <row r="3968" spans="40:40" ht="15" customHeight="1" x14ac:dyDescent="0.3">
      <c r="AN3968" s="85">
        <v>5865</v>
      </c>
    </row>
    <row r="3969" spans="40:40" ht="15" customHeight="1" x14ac:dyDescent="0.3">
      <c r="AN3969" s="85">
        <v>5866</v>
      </c>
    </row>
    <row r="3970" spans="40:40" ht="15" customHeight="1" x14ac:dyDescent="0.3">
      <c r="AN3970" s="85">
        <v>5867</v>
      </c>
    </row>
    <row r="3971" spans="40:40" ht="15" customHeight="1" x14ac:dyDescent="0.3">
      <c r="AN3971" s="85">
        <v>5868</v>
      </c>
    </row>
    <row r="3972" spans="40:40" ht="15" customHeight="1" x14ac:dyDescent="0.3">
      <c r="AN3972" s="85">
        <v>5869</v>
      </c>
    </row>
    <row r="3973" spans="40:40" ht="15" customHeight="1" x14ac:dyDescent="0.3">
      <c r="AN3973" s="85">
        <v>5870</v>
      </c>
    </row>
    <row r="3974" spans="40:40" ht="15" customHeight="1" x14ac:dyDescent="0.3">
      <c r="AN3974" s="85">
        <v>5871</v>
      </c>
    </row>
    <row r="3975" spans="40:40" ht="15" customHeight="1" x14ac:dyDescent="0.3">
      <c r="AN3975" s="85">
        <v>5872</v>
      </c>
    </row>
    <row r="3976" spans="40:40" ht="15" customHeight="1" x14ac:dyDescent="0.3">
      <c r="AN3976" s="85">
        <v>5873</v>
      </c>
    </row>
    <row r="3977" spans="40:40" ht="15" customHeight="1" x14ac:dyDescent="0.3">
      <c r="AN3977" s="85">
        <v>5874</v>
      </c>
    </row>
    <row r="3978" spans="40:40" ht="15" customHeight="1" x14ac:dyDescent="0.3">
      <c r="AN3978" s="85">
        <v>5875</v>
      </c>
    </row>
    <row r="3979" spans="40:40" ht="15" customHeight="1" x14ac:dyDescent="0.3">
      <c r="AN3979" s="85">
        <v>5876</v>
      </c>
    </row>
    <row r="3980" spans="40:40" ht="15" customHeight="1" x14ac:dyDescent="0.3">
      <c r="AN3980" s="85">
        <v>5877</v>
      </c>
    </row>
    <row r="3981" spans="40:40" ht="15" customHeight="1" x14ac:dyDescent="0.3">
      <c r="AN3981" s="85">
        <v>5878</v>
      </c>
    </row>
    <row r="3982" spans="40:40" ht="15" customHeight="1" x14ac:dyDescent="0.3">
      <c r="AN3982" s="85">
        <v>5879</v>
      </c>
    </row>
    <row r="3983" spans="40:40" ht="15" customHeight="1" x14ac:dyDescent="0.3">
      <c r="AN3983" s="85">
        <v>5880</v>
      </c>
    </row>
    <row r="3984" spans="40:40" ht="15" customHeight="1" x14ac:dyDescent="0.3">
      <c r="AN3984" s="85">
        <v>5881</v>
      </c>
    </row>
    <row r="3985" spans="40:40" ht="15" customHeight="1" x14ac:dyDescent="0.3">
      <c r="AN3985" s="85">
        <v>5882</v>
      </c>
    </row>
    <row r="3986" spans="40:40" ht="15" customHeight="1" x14ac:dyDescent="0.3">
      <c r="AN3986" s="85">
        <v>5883</v>
      </c>
    </row>
    <row r="3987" spans="40:40" ht="15" customHeight="1" x14ac:dyDescent="0.3">
      <c r="AN3987" s="85">
        <v>5884</v>
      </c>
    </row>
    <row r="3988" spans="40:40" ht="15" customHeight="1" x14ac:dyDescent="0.3">
      <c r="AN3988" s="85">
        <v>5885</v>
      </c>
    </row>
    <row r="3989" spans="40:40" ht="15" customHeight="1" x14ac:dyDescent="0.3">
      <c r="AN3989" s="85">
        <v>5886</v>
      </c>
    </row>
    <row r="3990" spans="40:40" ht="15" customHeight="1" x14ac:dyDescent="0.3">
      <c r="AN3990" s="85">
        <v>5887</v>
      </c>
    </row>
    <row r="3991" spans="40:40" ht="15" customHeight="1" x14ac:dyDescent="0.3">
      <c r="AN3991" s="85">
        <v>5888</v>
      </c>
    </row>
    <row r="3992" spans="40:40" ht="15" customHeight="1" x14ac:dyDescent="0.3">
      <c r="AN3992" s="85">
        <v>5889</v>
      </c>
    </row>
    <row r="3993" spans="40:40" ht="15" customHeight="1" x14ac:dyDescent="0.3">
      <c r="AN3993" s="85">
        <v>5890</v>
      </c>
    </row>
    <row r="3994" spans="40:40" ht="15" customHeight="1" x14ac:dyDescent="0.3">
      <c r="AN3994" s="85">
        <v>5891</v>
      </c>
    </row>
    <row r="3995" spans="40:40" ht="15" customHeight="1" x14ac:dyDescent="0.3">
      <c r="AN3995" s="85">
        <v>5892</v>
      </c>
    </row>
    <row r="3996" spans="40:40" ht="15" customHeight="1" x14ac:dyDescent="0.3">
      <c r="AN3996" s="85">
        <v>5893</v>
      </c>
    </row>
    <row r="3997" spans="40:40" ht="15" customHeight="1" x14ac:dyDescent="0.3">
      <c r="AN3997" s="85">
        <v>5894</v>
      </c>
    </row>
    <row r="3998" spans="40:40" ht="15" customHeight="1" x14ac:dyDescent="0.3">
      <c r="AN3998" s="85">
        <v>5895</v>
      </c>
    </row>
    <row r="3999" spans="40:40" ht="15" customHeight="1" x14ac:dyDescent="0.3">
      <c r="AN3999" s="85">
        <v>5896</v>
      </c>
    </row>
    <row r="4000" spans="40:40" ht="15" customHeight="1" x14ac:dyDescent="0.3">
      <c r="AN4000" s="85">
        <v>5897</v>
      </c>
    </row>
    <row r="4001" spans="40:40" ht="15" customHeight="1" x14ac:dyDescent="0.3">
      <c r="AN4001" s="85">
        <v>5898</v>
      </c>
    </row>
    <row r="4002" spans="40:40" ht="15" customHeight="1" x14ac:dyDescent="0.3">
      <c r="AN4002" s="85">
        <v>5899</v>
      </c>
    </row>
    <row r="4003" spans="40:40" ht="15" customHeight="1" x14ac:dyDescent="0.3">
      <c r="AN4003" s="85">
        <v>5900</v>
      </c>
    </row>
    <row r="4004" spans="40:40" ht="15" customHeight="1" x14ac:dyDescent="0.3">
      <c r="AN4004" s="85">
        <v>5901</v>
      </c>
    </row>
    <row r="4005" spans="40:40" ht="15" customHeight="1" x14ac:dyDescent="0.3">
      <c r="AN4005" s="85">
        <v>5902</v>
      </c>
    </row>
    <row r="4006" spans="40:40" ht="15" customHeight="1" x14ac:dyDescent="0.3">
      <c r="AN4006" s="85">
        <v>5903</v>
      </c>
    </row>
    <row r="4007" spans="40:40" ht="15" customHeight="1" x14ac:dyDescent="0.3">
      <c r="AN4007" s="85">
        <v>5904</v>
      </c>
    </row>
    <row r="4008" spans="40:40" ht="15" customHeight="1" x14ac:dyDescent="0.3">
      <c r="AN4008" s="85">
        <v>5905</v>
      </c>
    </row>
    <row r="4009" spans="40:40" ht="15" customHeight="1" x14ac:dyDescent="0.3">
      <c r="AN4009" s="85">
        <v>5906</v>
      </c>
    </row>
    <row r="4010" spans="40:40" ht="15" customHeight="1" x14ac:dyDescent="0.3">
      <c r="AN4010" s="85">
        <v>5907</v>
      </c>
    </row>
    <row r="4011" spans="40:40" ht="15" customHeight="1" x14ac:dyDescent="0.3">
      <c r="AN4011" s="85">
        <v>5908</v>
      </c>
    </row>
    <row r="4012" spans="40:40" ht="15" customHeight="1" x14ac:dyDescent="0.3">
      <c r="AN4012" s="85">
        <v>5909</v>
      </c>
    </row>
    <row r="4013" spans="40:40" ht="15" customHeight="1" x14ac:dyDescent="0.3">
      <c r="AN4013" s="85">
        <v>5910</v>
      </c>
    </row>
    <row r="4014" spans="40:40" ht="15" customHeight="1" x14ac:dyDescent="0.3">
      <c r="AN4014" s="85">
        <v>5911</v>
      </c>
    </row>
    <row r="4015" spans="40:40" ht="15" customHeight="1" x14ac:dyDescent="0.3">
      <c r="AN4015" s="85">
        <v>5912</v>
      </c>
    </row>
    <row r="4016" spans="40:40" ht="15" customHeight="1" x14ac:dyDescent="0.3">
      <c r="AN4016" s="85">
        <v>5913</v>
      </c>
    </row>
    <row r="4017" spans="40:40" ht="15" customHeight="1" x14ac:dyDescent="0.3">
      <c r="AN4017" s="85">
        <v>5914</v>
      </c>
    </row>
    <row r="4018" spans="40:40" ht="15" customHeight="1" x14ac:dyDescent="0.3">
      <c r="AN4018" s="85">
        <v>5915</v>
      </c>
    </row>
    <row r="4019" spans="40:40" ht="15" customHeight="1" x14ac:dyDescent="0.3">
      <c r="AN4019" s="85">
        <v>5916</v>
      </c>
    </row>
    <row r="4020" spans="40:40" ht="15" customHeight="1" x14ac:dyDescent="0.3">
      <c r="AN4020" s="85">
        <v>5917</v>
      </c>
    </row>
    <row r="4021" spans="40:40" ht="15" customHeight="1" x14ac:dyDescent="0.3">
      <c r="AN4021" s="85">
        <v>5918</v>
      </c>
    </row>
    <row r="4022" spans="40:40" ht="15" customHeight="1" x14ac:dyDescent="0.3">
      <c r="AN4022" s="85">
        <v>5919</v>
      </c>
    </row>
    <row r="4023" spans="40:40" ht="15" customHeight="1" x14ac:dyDescent="0.3">
      <c r="AN4023" s="85">
        <v>5920</v>
      </c>
    </row>
    <row r="4024" spans="40:40" ht="15" customHeight="1" x14ac:dyDescent="0.3">
      <c r="AN4024" s="85">
        <v>5921</v>
      </c>
    </row>
    <row r="4025" spans="40:40" ht="15" customHeight="1" x14ac:dyDescent="0.3">
      <c r="AN4025" s="85">
        <v>5922</v>
      </c>
    </row>
    <row r="4026" spans="40:40" ht="15" customHeight="1" x14ac:dyDescent="0.3">
      <c r="AN4026" s="85">
        <v>5923</v>
      </c>
    </row>
    <row r="4027" spans="40:40" ht="15" customHeight="1" x14ac:dyDescent="0.3">
      <c r="AN4027" s="85">
        <v>5924</v>
      </c>
    </row>
    <row r="4028" spans="40:40" ht="15" customHeight="1" x14ac:dyDescent="0.3">
      <c r="AN4028" s="85">
        <v>5925</v>
      </c>
    </row>
    <row r="4029" spans="40:40" ht="15" customHeight="1" x14ac:dyDescent="0.3">
      <c r="AN4029" s="85">
        <v>5926</v>
      </c>
    </row>
    <row r="4030" spans="40:40" ht="15" customHeight="1" x14ac:dyDescent="0.3">
      <c r="AN4030" s="85">
        <v>5927</v>
      </c>
    </row>
    <row r="4031" spans="40:40" ht="15" customHeight="1" x14ac:dyDescent="0.3">
      <c r="AN4031" s="85">
        <v>5928</v>
      </c>
    </row>
    <row r="4032" spans="40:40" ht="15" customHeight="1" x14ac:dyDescent="0.3">
      <c r="AN4032" s="85">
        <v>5929</v>
      </c>
    </row>
    <row r="4033" spans="40:40" ht="15" customHeight="1" x14ac:dyDescent="0.3">
      <c r="AN4033" s="85">
        <v>5930</v>
      </c>
    </row>
    <row r="4034" spans="40:40" ht="15" customHeight="1" x14ac:dyDescent="0.3">
      <c r="AN4034" s="85">
        <v>5931</v>
      </c>
    </row>
    <row r="4035" spans="40:40" ht="15" customHeight="1" x14ac:dyDescent="0.3">
      <c r="AN4035" s="85">
        <v>5932</v>
      </c>
    </row>
    <row r="4036" spans="40:40" ht="15" customHeight="1" x14ac:dyDescent="0.3">
      <c r="AN4036" s="85">
        <v>5933</v>
      </c>
    </row>
    <row r="4037" spans="40:40" ht="15" customHeight="1" x14ac:dyDescent="0.3">
      <c r="AN4037" s="85">
        <v>5934</v>
      </c>
    </row>
    <row r="4038" spans="40:40" ht="15" customHeight="1" x14ac:dyDescent="0.3">
      <c r="AN4038" s="85">
        <v>5935</v>
      </c>
    </row>
    <row r="4039" spans="40:40" ht="15" customHeight="1" x14ac:dyDescent="0.3">
      <c r="AN4039" s="85">
        <v>5936</v>
      </c>
    </row>
    <row r="4040" spans="40:40" ht="15" customHeight="1" x14ac:dyDescent="0.3">
      <c r="AN4040" s="85">
        <v>5937</v>
      </c>
    </row>
    <row r="4041" spans="40:40" ht="15" customHeight="1" x14ac:dyDescent="0.3">
      <c r="AN4041" s="85">
        <v>5938</v>
      </c>
    </row>
    <row r="4042" spans="40:40" ht="15" customHeight="1" x14ac:dyDescent="0.3">
      <c r="AN4042" s="85">
        <v>5939</v>
      </c>
    </row>
    <row r="4043" spans="40:40" ht="15" customHeight="1" x14ac:dyDescent="0.3">
      <c r="AN4043" s="85">
        <v>5940</v>
      </c>
    </row>
    <row r="4044" spans="40:40" ht="15" customHeight="1" x14ac:dyDescent="0.3">
      <c r="AN4044" s="85">
        <v>5941</v>
      </c>
    </row>
    <row r="4045" spans="40:40" ht="15" customHeight="1" x14ac:dyDescent="0.3">
      <c r="AN4045" s="85">
        <v>5942</v>
      </c>
    </row>
    <row r="4046" spans="40:40" ht="15" customHeight="1" x14ac:dyDescent="0.3">
      <c r="AN4046" s="85">
        <v>5943</v>
      </c>
    </row>
    <row r="4047" spans="40:40" ht="15" customHeight="1" x14ac:dyDescent="0.3">
      <c r="AN4047" s="85">
        <v>5944</v>
      </c>
    </row>
    <row r="4048" spans="40:40" ht="15" customHeight="1" x14ac:dyDescent="0.3">
      <c r="AN4048" s="85">
        <v>5945</v>
      </c>
    </row>
    <row r="4049" spans="40:40" ht="15" customHeight="1" x14ac:dyDescent="0.3">
      <c r="AN4049" s="85">
        <v>5946</v>
      </c>
    </row>
    <row r="4050" spans="40:40" ht="15" customHeight="1" x14ac:dyDescent="0.3">
      <c r="AN4050" s="85">
        <v>5947</v>
      </c>
    </row>
    <row r="4051" spans="40:40" ht="15" customHeight="1" x14ac:dyDescent="0.3">
      <c r="AN4051" s="85">
        <v>5948</v>
      </c>
    </row>
    <row r="4052" spans="40:40" ht="15" customHeight="1" x14ac:dyDescent="0.3">
      <c r="AN4052" s="85">
        <v>5949</v>
      </c>
    </row>
    <row r="4053" spans="40:40" ht="15" customHeight="1" x14ac:dyDescent="0.3">
      <c r="AN4053" s="85">
        <v>5950</v>
      </c>
    </row>
    <row r="4054" spans="40:40" ht="15" customHeight="1" x14ac:dyDescent="0.3">
      <c r="AN4054" s="85">
        <v>5951</v>
      </c>
    </row>
    <row r="4055" spans="40:40" ht="15" customHeight="1" x14ac:dyDescent="0.3">
      <c r="AN4055" s="85">
        <v>5952</v>
      </c>
    </row>
    <row r="4056" spans="40:40" ht="15" customHeight="1" x14ac:dyDescent="0.3">
      <c r="AN4056" s="85">
        <v>5953</v>
      </c>
    </row>
    <row r="4057" spans="40:40" ht="15" customHeight="1" x14ac:dyDescent="0.3">
      <c r="AN4057" s="85">
        <v>5954</v>
      </c>
    </row>
    <row r="4058" spans="40:40" ht="15" customHeight="1" x14ac:dyDescent="0.3">
      <c r="AN4058" s="85">
        <v>5955</v>
      </c>
    </row>
    <row r="4059" spans="40:40" ht="15" customHeight="1" x14ac:dyDescent="0.3">
      <c r="AN4059" s="85">
        <v>5956</v>
      </c>
    </row>
    <row r="4060" spans="40:40" ht="15" customHeight="1" x14ac:dyDescent="0.3">
      <c r="AN4060" s="85">
        <v>5957</v>
      </c>
    </row>
    <row r="4061" spans="40:40" ht="15" customHeight="1" x14ac:dyDescent="0.3">
      <c r="AN4061" s="85">
        <v>5958</v>
      </c>
    </row>
    <row r="4062" spans="40:40" ht="15" customHeight="1" x14ac:dyDescent="0.3">
      <c r="AN4062" s="85">
        <v>5959</v>
      </c>
    </row>
    <row r="4063" spans="40:40" ht="15" customHeight="1" x14ac:dyDescent="0.3">
      <c r="AN4063" s="85">
        <v>5960</v>
      </c>
    </row>
    <row r="4064" spans="40:40" ht="15" customHeight="1" x14ac:dyDescent="0.3">
      <c r="AN4064" s="85">
        <v>5961</v>
      </c>
    </row>
    <row r="4065" spans="40:40" ht="15" customHeight="1" x14ac:dyDescent="0.3">
      <c r="AN4065" s="85">
        <v>5962</v>
      </c>
    </row>
    <row r="4066" spans="40:40" ht="15" customHeight="1" x14ac:dyDescent="0.3">
      <c r="AN4066" s="85">
        <v>5963</v>
      </c>
    </row>
    <row r="4067" spans="40:40" ht="15" customHeight="1" x14ac:dyDescent="0.3">
      <c r="AN4067" s="85">
        <v>5964</v>
      </c>
    </row>
    <row r="4068" spans="40:40" ht="15" customHeight="1" x14ac:dyDescent="0.3">
      <c r="AN4068" s="85">
        <v>5965</v>
      </c>
    </row>
    <row r="4069" spans="40:40" ht="15" customHeight="1" x14ac:dyDescent="0.3">
      <c r="AN4069" s="85">
        <v>5966</v>
      </c>
    </row>
    <row r="4070" spans="40:40" ht="15" customHeight="1" x14ac:dyDescent="0.3">
      <c r="AN4070" s="85">
        <v>5967</v>
      </c>
    </row>
    <row r="4071" spans="40:40" ht="15" customHeight="1" x14ac:dyDescent="0.3">
      <c r="AN4071" s="85">
        <v>5968</v>
      </c>
    </row>
    <row r="4072" spans="40:40" ht="15" customHeight="1" x14ac:dyDescent="0.3">
      <c r="AN4072" s="85">
        <v>5969</v>
      </c>
    </row>
    <row r="4073" spans="40:40" ht="15" customHeight="1" x14ac:dyDescent="0.3">
      <c r="AN4073" s="85">
        <v>5970</v>
      </c>
    </row>
    <row r="4074" spans="40:40" ht="15" customHeight="1" x14ac:dyDescent="0.3">
      <c r="AN4074" s="85">
        <v>5971</v>
      </c>
    </row>
    <row r="4075" spans="40:40" ht="15" customHeight="1" x14ac:dyDescent="0.3">
      <c r="AN4075" s="85">
        <v>5972</v>
      </c>
    </row>
    <row r="4076" spans="40:40" ht="15" customHeight="1" x14ac:dyDescent="0.3">
      <c r="AN4076" s="85">
        <v>5973</v>
      </c>
    </row>
    <row r="4077" spans="40:40" ht="15" customHeight="1" x14ac:dyDescent="0.3">
      <c r="AN4077" s="85">
        <v>5974</v>
      </c>
    </row>
    <row r="4078" spans="40:40" ht="15" customHeight="1" x14ac:dyDescent="0.3">
      <c r="AN4078" s="85">
        <v>5975</v>
      </c>
    </row>
    <row r="4079" spans="40:40" ht="15" customHeight="1" x14ac:dyDescent="0.3">
      <c r="AN4079" s="85">
        <v>5976</v>
      </c>
    </row>
    <row r="4080" spans="40:40" ht="15" customHeight="1" x14ac:dyDescent="0.3">
      <c r="AN4080" s="85">
        <v>5977</v>
      </c>
    </row>
    <row r="4081" spans="40:40" ht="15" customHeight="1" x14ac:dyDescent="0.3">
      <c r="AN4081" s="85">
        <v>5978</v>
      </c>
    </row>
    <row r="4082" spans="40:40" ht="15" customHeight="1" x14ac:dyDescent="0.3">
      <c r="AN4082" s="85">
        <v>5979</v>
      </c>
    </row>
    <row r="4083" spans="40:40" ht="15" customHeight="1" x14ac:dyDescent="0.3">
      <c r="AN4083" s="85">
        <v>5980</v>
      </c>
    </row>
    <row r="4084" spans="40:40" ht="15" customHeight="1" x14ac:dyDescent="0.3">
      <c r="AN4084" s="85">
        <v>5981</v>
      </c>
    </row>
    <row r="4085" spans="40:40" ht="15" customHeight="1" x14ac:dyDescent="0.3">
      <c r="AN4085" s="85">
        <v>5982</v>
      </c>
    </row>
    <row r="4086" spans="40:40" ht="15" customHeight="1" x14ac:dyDescent="0.3">
      <c r="AN4086" s="85">
        <v>5983</v>
      </c>
    </row>
    <row r="4087" spans="40:40" ht="15" customHeight="1" x14ac:dyDescent="0.3">
      <c r="AN4087" s="85">
        <v>5984</v>
      </c>
    </row>
    <row r="4088" spans="40:40" ht="15" customHeight="1" x14ac:dyDescent="0.3">
      <c r="AN4088" s="85">
        <v>5985</v>
      </c>
    </row>
    <row r="4089" spans="40:40" ht="15" customHeight="1" x14ac:dyDescent="0.3">
      <c r="AN4089" s="85">
        <v>5986</v>
      </c>
    </row>
    <row r="4090" spans="40:40" ht="15" customHeight="1" x14ac:dyDescent="0.3">
      <c r="AN4090" s="85">
        <v>5987</v>
      </c>
    </row>
    <row r="4091" spans="40:40" ht="15" customHeight="1" x14ac:dyDescent="0.3">
      <c r="AN4091" s="85">
        <v>5988</v>
      </c>
    </row>
    <row r="4092" spans="40:40" ht="15" customHeight="1" x14ac:dyDescent="0.3">
      <c r="AN4092" s="85">
        <v>5989</v>
      </c>
    </row>
    <row r="4093" spans="40:40" ht="15" customHeight="1" x14ac:dyDescent="0.3">
      <c r="AN4093" s="85">
        <v>5990</v>
      </c>
    </row>
    <row r="4094" spans="40:40" ht="15" customHeight="1" x14ac:dyDescent="0.3">
      <c r="AN4094" s="85">
        <v>5991</v>
      </c>
    </row>
    <row r="4095" spans="40:40" ht="15" customHeight="1" x14ac:dyDescent="0.3">
      <c r="AN4095" s="85">
        <v>5992</v>
      </c>
    </row>
    <row r="4096" spans="40:40" ht="15" customHeight="1" x14ac:dyDescent="0.3">
      <c r="AN4096" s="85">
        <v>5993</v>
      </c>
    </row>
    <row r="4097" spans="40:40" ht="15" customHeight="1" x14ac:dyDescent="0.3">
      <c r="AN4097" s="85">
        <v>5994</v>
      </c>
    </row>
    <row r="4098" spans="40:40" ht="15" customHeight="1" x14ac:dyDescent="0.3">
      <c r="AN4098" s="85">
        <v>5995</v>
      </c>
    </row>
    <row r="4099" spans="40:40" ht="15" customHeight="1" x14ac:dyDescent="0.3">
      <c r="AN4099" s="85">
        <v>5996</v>
      </c>
    </row>
    <row r="4100" spans="40:40" ht="15" customHeight="1" x14ac:dyDescent="0.3">
      <c r="AN4100" s="85">
        <v>5997</v>
      </c>
    </row>
    <row r="4101" spans="40:40" ht="15" customHeight="1" x14ac:dyDescent="0.3">
      <c r="AN4101" s="85">
        <v>5998</v>
      </c>
    </row>
    <row r="4102" spans="40:40" ht="15" customHeight="1" x14ac:dyDescent="0.3">
      <c r="AN4102" s="85">
        <v>5999</v>
      </c>
    </row>
    <row r="4103" spans="40:40" ht="15" customHeight="1" x14ac:dyDescent="0.3">
      <c r="AN4103" s="85">
        <v>6000</v>
      </c>
    </row>
    <row r="4104" spans="40:40" ht="15" customHeight="1" x14ac:dyDescent="0.3">
      <c r="AN4104" s="85">
        <v>6001</v>
      </c>
    </row>
    <row r="4105" spans="40:40" ht="15" customHeight="1" x14ac:dyDescent="0.3">
      <c r="AN4105" s="85">
        <v>6002</v>
      </c>
    </row>
    <row r="4106" spans="40:40" ht="15" customHeight="1" x14ac:dyDescent="0.3">
      <c r="AN4106" s="85">
        <v>6003</v>
      </c>
    </row>
    <row r="4107" spans="40:40" ht="15" customHeight="1" x14ac:dyDescent="0.3">
      <c r="AN4107" s="85">
        <v>6004</v>
      </c>
    </row>
    <row r="4108" spans="40:40" ht="15" customHeight="1" x14ac:dyDescent="0.3">
      <c r="AN4108" s="85">
        <v>6005</v>
      </c>
    </row>
    <row r="4109" spans="40:40" ht="15" customHeight="1" x14ac:dyDescent="0.3">
      <c r="AN4109" s="85">
        <v>6006</v>
      </c>
    </row>
    <row r="4110" spans="40:40" ht="15" customHeight="1" x14ac:dyDescent="0.3">
      <c r="AN4110" s="85">
        <v>6007</v>
      </c>
    </row>
    <row r="4111" spans="40:40" ht="15" customHeight="1" x14ac:dyDescent="0.3">
      <c r="AN4111" s="85">
        <v>6008</v>
      </c>
    </row>
    <row r="4112" spans="40:40" ht="15" customHeight="1" x14ac:dyDescent="0.3">
      <c r="AN4112" s="85">
        <v>6009</v>
      </c>
    </row>
    <row r="4113" spans="40:40" ht="15" customHeight="1" x14ac:dyDescent="0.3">
      <c r="AN4113" s="85">
        <v>6010</v>
      </c>
    </row>
    <row r="4114" spans="40:40" ht="15" customHeight="1" x14ac:dyDescent="0.3">
      <c r="AN4114" s="85">
        <v>6011</v>
      </c>
    </row>
    <row r="4115" spans="40:40" ht="15" customHeight="1" x14ac:dyDescent="0.3">
      <c r="AN4115" s="85">
        <v>6012</v>
      </c>
    </row>
    <row r="4116" spans="40:40" ht="15" customHeight="1" x14ac:dyDescent="0.3">
      <c r="AN4116" s="85">
        <v>6013</v>
      </c>
    </row>
    <row r="4117" spans="40:40" ht="15" customHeight="1" x14ac:dyDescent="0.3">
      <c r="AN4117" s="85">
        <v>6014</v>
      </c>
    </row>
    <row r="4118" spans="40:40" ht="15" customHeight="1" x14ac:dyDescent="0.3">
      <c r="AN4118" s="85">
        <v>6015</v>
      </c>
    </row>
    <row r="4119" spans="40:40" ht="15" customHeight="1" x14ac:dyDescent="0.3">
      <c r="AN4119" s="85">
        <v>6016</v>
      </c>
    </row>
    <row r="4120" spans="40:40" ht="15" customHeight="1" x14ac:dyDescent="0.3">
      <c r="AN4120" s="85">
        <v>6017</v>
      </c>
    </row>
    <row r="4121" spans="40:40" ht="15" customHeight="1" x14ac:dyDescent="0.3">
      <c r="AN4121" s="85">
        <v>6018</v>
      </c>
    </row>
    <row r="4122" spans="40:40" ht="15" customHeight="1" x14ac:dyDescent="0.3">
      <c r="AN4122" s="85">
        <v>6019</v>
      </c>
    </row>
    <row r="4123" spans="40:40" ht="15" customHeight="1" x14ac:dyDescent="0.3">
      <c r="AN4123" s="85">
        <v>6020</v>
      </c>
    </row>
    <row r="4124" spans="40:40" ht="15" customHeight="1" x14ac:dyDescent="0.3">
      <c r="AN4124" s="85">
        <v>6021</v>
      </c>
    </row>
    <row r="4125" spans="40:40" ht="15" customHeight="1" x14ac:dyDescent="0.3">
      <c r="AN4125" s="85">
        <v>6022</v>
      </c>
    </row>
    <row r="4126" spans="40:40" ht="15" customHeight="1" x14ac:dyDescent="0.3">
      <c r="AN4126" s="85">
        <v>6023</v>
      </c>
    </row>
    <row r="4127" spans="40:40" ht="15" customHeight="1" x14ac:dyDescent="0.3">
      <c r="AN4127" s="85">
        <v>6024</v>
      </c>
    </row>
    <row r="4128" spans="40:40" ht="15" customHeight="1" x14ac:dyDescent="0.3">
      <c r="AN4128" s="85">
        <v>6025</v>
      </c>
    </row>
    <row r="4129" spans="40:40" ht="15" customHeight="1" x14ac:dyDescent="0.3">
      <c r="AN4129" s="85">
        <v>6026</v>
      </c>
    </row>
    <row r="4130" spans="40:40" ht="15" customHeight="1" x14ac:dyDescent="0.3">
      <c r="AN4130" s="85">
        <v>6027</v>
      </c>
    </row>
    <row r="4131" spans="40:40" ht="15" customHeight="1" x14ac:dyDescent="0.3">
      <c r="AN4131" s="85">
        <v>6028</v>
      </c>
    </row>
    <row r="4132" spans="40:40" ht="15" customHeight="1" x14ac:dyDescent="0.3">
      <c r="AN4132" s="85">
        <v>6029</v>
      </c>
    </row>
    <row r="4133" spans="40:40" ht="15" customHeight="1" x14ac:dyDescent="0.3">
      <c r="AN4133" s="85">
        <v>6030</v>
      </c>
    </row>
    <row r="4134" spans="40:40" ht="15" customHeight="1" x14ac:dyDescent="0.3">
      <c r="AN4134" s="85">
        <v>6031</v>
      </c>
    </row>
    <row r="4135" spans="40:40" ht="15" customHeight="1" x14ac:dyDescent="0.3">
      <c r="AN4135" s="85">
        <v>6032</v>
      </c>
    </row>
    <row r="4136" spans="40:40" ht="15" customHeight="1" x14ac:dyDescent="0.3">
      <c r="AN4136" s="85">
        <v>6033</v>
      </c>
    </row>
    <row r="4137" spans="40:40" ht="15" customHeight="1" x14ac:dyDescent="0.3">
      <c r="AN4137" s="85">
        <v>6034</v>
      </c>
    </row>
    <row r="4138" spans="40:40" ht="15" customHeight="1" x14ac:dyDescent="0.3">
      <c r="AN4138" s="85">
        <v>6035</v>
      </c>
    </row>
    <row r="4139" spans="40:40" ht="15" customHeight="1" x14ac:dyDescent="0.3">
      <c r="AN4139" s="85">
        <v>6036</v>
      </c>
    </row>
    <row r="4140" spans="40:40" ht="15" customHeight="1" x14ac:dyDescent="0.3">
      <c r="AN4140" s="85">
        <v>6037</v>
      </c>
    </row>
    <row r="4141" spans="40:40" ht="15" customHeight="1" x14ac:dyDescent="0.3">
      <c r="AN4141" s="85">
        <v>6038</v>
      </c>
    </row>
    <row r="4142" spans="40:40" ht="15" customHeight="1" x14ac:dyDescent="0.3">
      <c r="AN4142" s="85">
        <v>6039</v>
      </c>
    </row>
    <row r="4143" spans="40:40" ht="15" customHeight="1" x14ac:dyDescent="0.3">
      <c r="AN4143" s="85">
        <v>6040</v>
      </c>
    </row>
    <row r="4144" spans="40:40" ht="15" customHeight="1" x14ac:dyDescent="0.3">
      <c r="AN4144" s="85">
        <v>6041</v>
      </c>
    </row>
    <row r="4145" spans="40:40" ht="15" customHeight="1" x14ac:dyDescent="0.3">
      <c r="AN4145" s="85">
        <v>6042</v>
      </c>
    </row>
    <row r="4146" spans="40:40" ht="15" customHeight="1" x14ac:dyDescent="0.3">
      <c r="AN4146" s="85">
        <v>6043</v>
      </c>
    </row>
    <row r="4147" spans="40:40" ht="15" customHeight="1" x14ac:dyDescent="0.3">
      <c r="AN4147" s="85">
        <v>6044</v>
      </c>
    </row>
    <row r="4148" spans="40:40" ht="15" customHeight="1" x14ac:dyDescent="0.3">
      <c r="AN4148" s="85">
        <v>6045</v>
      </c>
    </row>
    <row r="4149" spans="40:40" ht="15" customHeight="1" x14ac:dyDescent="0.3">
      <c r="AN4149" s="85">
        <v>6046</v>
      </c>
    </row>
    <row r="4150" spans="40:40" ht="15" customHeight="1" x14ac:dyDescent="0.3">
      <c r="AN4150" s="85">
        <v>6047</v>
      </c>
    </row>
    <row r="4151" spans="40:40" ht="15" customHeight="1" x14ac:dyDescent="0.3">
      <c r="AN4151" s="85">
        <v>6048</v>
      </c>
    </row>
    <row r="4152" spans="40:40" ht="15" customHeight="1" x14ac:dyDescent="0.3">
      <c r="AN4152" s="85">
        <v>6049</v>
      </c>
    </row>
    <row r="4153" spans="40:40" ht="15" customHeight="1" x14ac:dyDescent="0.3">
      <c r="AN4153" s="85">
        <v>6050</v>
      </c>
    </row>
    <row r="4154" spans="40:40" ht="15" customHeight="1" x14ac:dyDescent="0.3">
      <c r="AN4154" s="85">
        <v>6051</v>
      </c>
    </row>
    <row r="4155" spans="40:40" ht="15" customHeight="1" x14ac:dyDescent="0.3">
      <c r="AN4155" s="85">
        <v>6052</v>
      </c>
    </row>
    <row r="4156" spans="40:40" ht="15" customHeight="1" x14ac:dyDescent="0.3">
      <c r="AN4156" s="85">
        <v>6053</v>
      </c>
    </row>
    <row r="4157" spans="40:40" ht="15" customHeight="1" x14ac:dyDescent="0.3">
      <c r="AN4157" s="85">
        <v>6054</v>
      </c>
    </row>
    <row r="4158" spans="40:40" ht="15" customHeight="1" x14ac:dyDescent="0.3">
      <c r="AN4158" s="85">
        <v>6055</v>
      </c>
    </row>
    <row r="4159" spans="40:40" ht="15" customHeight="1" x14ac:dyDescent="0.3">
      <c r="AN4159" s="85">
        <v>6056</v>
      </c>
    </row>
    <row r="4160" spans="40:40" ht="15" customHeight="1" x14ac:dyDescent="0.3">
      <c r="AN4160" s="85">
        <v>6057</v>
      </c>
    </row>
    <row r="4161" spans="40:40" ht="15" customHeight="1" x14ac:dyDescent="0.3">
      <c r="AN4161" s="85">
        <v>6058</v>
      </c>
    </row>
    <row r="4162" spans="40:40" ht="15" customHeight="1" x14ac:dyDescent="0.3">
      <c r="AN4162" s="85">
        <v>6059</v>
      </c>
    </row>
    <row r="4163" spans="40:40" ht="15" customHeight="1" x14ac:dyDescent="0.3">
      <c r="AN4163" s="85">
        <v>6060</v>
      </c>
    </row>
    <row r="4164" spans="40:40" ht="15" customHeight="1" x14ac:dyDescent="0.3">
      <c r="AN4164" s="85">
        <v>6061</v>
      </c>
    </row>
    <row r="4165" spans="40:40" ht="15" customHeight="1" x14ac:dyDescent="0.3">
      <c r="AN4165" s="85">
        <v>6062</v>
      </c>
    </row>
    <row r="4166" spans="40:40" ht="15" customHeight="1" x14ac:dyDescent="0.3">
      <c r="AN4166" s="85">
        <v>6063</v>
      </c>
    </row>
    <row r="4167" spans="40:40" ht="15" customHeight="1" x14ac:dyDescent="0.3">
      <c r="AN4167" s="85">
        <v>6064</v>
      </c>
    </row>
    <row r="4168" spans="40:40" ht="15" customHeight="1" x14ac:dyDescent="0.3">
      <c r="AN4168" s="85">
        <v>6065</v>
      </c>
    </row>
    <row r="4169" spans="40:40" ht="15" customHeight="1" x14ac:dyDescent="0.3">
      <c r="AN4169" s="85">
        <v>6066</v>
      </c>
    </row>
    <row r="4170" spans="40:40" ht="15" customHeight="1" x14ac:dyDescent="0.3">
      <c r="AN4170" s="85">
        <v>6067</v>
      </c>
    </row>
    <row r="4171" spans="40:40" ht="15" customHeight="1" x14ac:dyDescent="0.3">
      <c r="AN4171" s="85">
        <v>6068</v>
      </c>
    </row>
    <row r="4172" spans="40:40" ht="15" customHeight="1" x14ac:dyDescent="0.3">
      <c r="AN4172" s="85">
        <v>6069</v>
      </c>
    </row>
    <row r="4173" spans="40:40" ht="15" customHeight="1" x14ac:dyDescent="0.3">
      <c r="AN4173" s="85">
        <v>6070</v>
      </c>
    </row>
    <row r="4174" spans="40:40" ht="15" customHeight="1" x14ac:dyDescent="0.3">
      <c r="AN4174" s="85">
        <v>6071</v>
      </c>
    </row>
    <row r="4175" spans="40:40" ht="15" customHeight="1" x14ac:dyDescent="0.3">
      <c r="AN4175" s="85">
        <v>6072</v>
      </c>
    </row>
    <row r="4176" spans="40:40" ht="15" customHeight="1" x14ac:dyDescent="0.3">
      <c r="AN4176" s="85">
        <v>6073</v>
      </c>
    </row>
    <row r="4177" spans="40:40" ht="15" customHeight="1" x14ac:dyDescent="0.3">
      <c r="AN4177" s="85">
        <v>6074</v>
      </c>
    </row>
    <row r="4178" spans="40:40" ht="15" customHeight="1" x14ac:dyDescent="0.3">
      <c r="AN4178" s="85">
        <v>6075</v>
      </c>
    </row>
    <row r="4179" spans="40:40" ht="15" customHeight="1" x14ac:dyDescent="0.3">
      <c r="AN4179" s="85">
        <v>6076</v>
      </c>
    </row>
    <row r="4180" spans="40:40" ht="15" customHeight="1" x14ac:dyDescent="0.3">
      <c r="AN4180" s="85">
        <v>6077</v>
      </c>
    </row>
    <row r="4181" spans="40:40" ht="15" customHeight="1" x14ac:dyDescent="0.3">
      <c r="AN4181" s="85">
        <v>6078</v>
      </c>
    </row>
    <row r="4182" spans="40:40" ht="15" customHeight="1" x14ac:dyDescent="0.3">
      <c r="AN4182" s="85">
        <v>6079</v>
      </c>
    </row>
    <row r="4183" spans="40:40" ht="15" customHeight="1" x14ac:dyDescent="0.3">
      <c r="AN4183" s="85">
        <v>6080</v>
      </c>
    </row>
    <row r="4184" spans="40:40" ht="15" customHeight="1" x14ac:dyDescent="0.3">
      <c r="AN4184" s="85">
        <v>6081</v>
      </c>
    </row>
    <row r="4185" spans="40:40" ht="15" customHeight="1" x14ac:dyDescent="0.3">
      <c r="AN4185" s="85">
        <v>6082</v>
      </c>
    </row>
    <row r="4186" spans="40:40" ht="15" customHeight="1" x14ac:dyDescent="0.3">
      <c r="AN4186" s="85">
        <v>6083</v>
      </c>
    </row>
    <row r="4187" spans="40:40" ht="15" customHeight="1" x14ac:dyDescent="0.3">
      <c r="AN4187" s="85">
        <v>6084</v>
      </c>
    </row>
    <row r="4188" spans="40:40" ht="15" customHeight="1" x14ac:dyDescent="0.3">
      <c r="AN4188" s="85">
        <v>6085</v>
      </c>
    </row>
    <row r="4189" spans="40:40" ht="15" customHeight="1" x14ac:dyDescent="0.3">
      <c r="AN4189" s="85">
        <v>6086</v>
      </c>
    </row>
    <row r="4190" spans="40:40" ht="15" customHeight="1" x14ac:dyDescent="0.3">
      <c r="AN4190" s="85">
        <v>6087</v>
      </c>
    </row>
    <row r="4191" spans="40:40" ht="15" customHeight="1" x14ac:dyDescent="0.3">
      <c r="AN4191" s="85">
        <v>6088</v>
      </c>
    </row>
    <row r="4192" spans="40:40" ht="15" customHeight="1" x14ac:dyDescent="0.3">
      <c r="AN4192" s="85">
        <v>6089</v>
      </c>
    </row>
    <row r="4193" spans="40:40" ht="15" customHeight="1" x14ac:dyDescent="0.3">
      <c r="AN4193" s="85">
        <v>6090</v>
      </c>
    </row>
    <row r="4194" spans="40:40" ht="15" customHeight="1" x14ac:dyDescent="0.3">
      <c r="AN4194" s="85">
        <v>6091</v>
      </c>
    </row>
    <row r="4195" spans="40:40" ht="15" customHeight="1" x14ac:dyDescent="0.3">
      <c r="AN4195" s="85">
        <v>6092</v>
      </c>
    </row>
    <row r="4196" spans="40:40" ht="15" customHeight="1" x14ac:dyDescent="0.3">
      <c r="AN4196" s="85">
        <v>6093</v>
      </c>
    </row>
    <row r="4197" spans="40:40" ht="15" customHeight="1" x14ac:dyDescent="0.3">
      <c r="AN4197" s="85">
        <v>6094</v>
      </c>
    </row>
    <row r="4198" spans="40:40" ht="15" customHeight="1" x14ac:dyDescent="0.3">
      <c r="AN4198" s="85">
        <v>6095</v>
      </c>
    </row>
    <row r="4199" spans="40:40" ht="15" customHeight="1" x14ac:dyDescent="0.3">
      <c r="AN4199" s="85">
        <v>6096</v>
      </c>
    </row>
    <row r="4200" spans="40:40" ht="15" customHeight="1" x14ac:dyDescent="0.3">
      <c r="AN4200" s="85">
        <v>6097</v>
      </c>
    </row>
    <row r="4201" spans="40:40" ht="15" customHeight="1" x14ac:dyDescent="0.3">
      <c r="AN4201" s="85">
        <v>6098</v>
      </c>
    </row>
    <row r="4202" spans="40:40" ht="15" customHeight="1" x14ac:dyDescent="0.3">
      <c r="AN4202" s="85">
        <v>6099</v>
      </c>
    </row>
    <row r="4203" spans="40:40" ht="15" customHeight="1" x14ac:dyDescent="0.3">
      <c r="AN4203" s="85">
        <v>6100</v>
      </c>
    </row>
    <row r="4204" spans="40:40" ht="15" customHeight="1" x14ac:dyDescent="0.3">
      <c r="AN4204" s="85">
        <v>6101</v>
      </c>
    </row>
    <row r="4205" spans="40:40" ht="15" customHeight="1" x14ac:dyDescent="0.3">
      <c r="AN4205" s="85">
        <v>6102</v>
      </c>
    </row>
    <row r="4206" spans="40:40" ht="15" customHeight="1" x14ac:dyDescent="0.3">
      <c r="AN4206" s="85">
        <v>6103</v>
      </c>
    </row>
    <row r="4207" spans="40:40" ht="15" customHeight="1" x14ac:dyDescent="0.3">
      <c r="AN4207" s="85">
        <v>6104</v>
      </c>
    </row>
    <row r="4208" spans="40:40" ht="15" customHeight="1" x14ac:dyDescent="0.3">
      <c r="AN4208" s="85">
        <v>6105</v>
      </c>
    </row>
    <row r="4209" spans="40:40" ht="15" customHeight="1" x14ac:dyDescent="0.3">
      <c r="AN4209" s="85">
        <v>6106</v>
      </c>
    </row>
    <row r="4210" spans="40:40" ht="15" customHeight="1" x14ac:dyDescent="0.3">
      <c r="AN4210" s="85">
        <v>6107</v>
      </c>
    </row>
    <row r="4211" spans="40:40" ht="15" customHeight="1" x14ac:dyDescent="0.3">
      <c r="AN4211" s="85">
        <v>6108</v>
      </c>
    </row>
    <row r="4212" spans="40:40" ht="15" customHeight="1" x14ac:dyDescent="0.3">
      <c r="AN4212" s="85">
        <v>6109</v>
      </c>
    </row>
    <row r="4213" spans="40:40" ht="15" customHeight="1" x14ac:dyDescent="0.3">
      <c r="AN4213" s="85">
        <v>6110</v>
      </c>
    </row>
    <row r="4214" spans="40:40" ht="15" customHeight="1" x14ac:dyDescent="0.3">
      <c r="AN4214" s="85">
        <v>6111</v>
      </c>
    </row>
    <row r="4215" spans="40:40" ht="15" customHeight="1" x14ac:dyDescent="0.3">
      <c r="AN4215" s="85">
        <v>6112</v>
      </c>
    </row>
    <row r="4216" spans="40:40" ht="15" customHeight="1" x14ac:dyDescent="0.3">
      <c r="AN4216" s="85">
        <v>6113</v>
      </c>
    </row>
    <row r="4217" spans="40:40" ht="15" customHeight="1" x14ac:dyDescent="0.3">
      <c r="AN4217" s="85">
        <v>6114</v>
      </c>
    </row>
    <row r="4218" spans="40:40" ht="15" customHeight="1" x14ac:dyDescent="0.3">
      <c r="AN4218" s="85">
        <v>6115</v>
      </c>
    </row>
    <row r="4219" spans="40:40" ht="15" customHeight="1" x14ac:dyDescent="0.3">
      <c r="AN4219" s="85">
        <v>6116</v>
      </c>
    </row>
    <row r="4220" spans="40:40" ht="15" customHeight="1" x14ac:dyDescent="0.3">
      <c r="AN4220" s="85">
        <v>6117</v>
      </c>
    </row>
    <row r="4221" spans="40:40" ht="15" customHeight="1" x14ac:dyDescent="0.3">
      <c r="AN4221" s="85">
        <v>6118</v>
      </c>
    </row>
    <row r="4222" spans="40:40" ht="15" customHeight="1" x14ac:dyDescent="0.3">
      <c r="AN4222" s="85">
        <v>6119</v>
      </c>
    </row>
    <row r="4223" spans="40:40" ht="15" customHeight="1" x14ac:dyDescent="0.3">
      <c r="AN4223" s="85">
        <v>6120</v>
      </c>
    </row>
    <row r="4224" spans="40:40" ht="15" customHeight="1" x14ac:dyDescent="0.3">
      <c r="AN4224" s="85">
        <v>6121</v>
      </c>
    </row>
    <row r="4225" spans="40:40" ht="15" customHeight="1" x14ac:dyDescent="0.3">
      <c r="AN4225" s="85">
        <v>6122</v>
      </c>
    </row>
    <row r="4226" spans="40:40" ht="15" customHeight="1" x14ac:dyDescent="0.3">
      <c r="AN4226" s="85">
        <v>6123</v>
      </c>
    </row>
    <row r="4227" spans="40:40" ht="15" customHeight="1" x14ac:dyDescent="0.3">
      <c r="AN4227" s="85">
        <v>6124</v>
      </c>
    </row>
    <row r="4228" spans="40:40" ht="15" customHeight="1" x14ac:dyDescent="0.3">
      <c r="AN4228" s="85">
        <v>6125</v>
      </c>
    </row>
    <row r="4229" spans="40:40" ht="15" customHeight="1" x14ac:dyDescent="0.3">
      <c r="AN4229" s="85">
        <v>6126</v>
      </c>
    </row>
    <row r="4230" spans="40:40" ht="15" customHeight="1" x14ac:dyDescent="0.3">
      <c r="AN4230" s="85">
        <v>6127</v>
      </c>
    </row>
    <row r="4231" spans="40:40" ht="15" customHeight="1" x14ac:dyDescent="0.3">
      <c r="AN4231" s="85">
        <v>6128</v>
      </c>
    </row>
    <row r="4232" spans="40:40" ht="15" customHeight="1" x14ac:dyDescent="0.3">
      <c r="AN4232" s="85">
        <v>6129</v>
      </c>
    </row>
    <row r="4233" spans="40:40" ht="15" customHeight="1" x14ac:dyDescent="0.3">
      <c r="AN4233" s="85">
        <v>6130</v>
      </c>
    </row>
    <row r="4234" spans="40:40" ht="15" customHeight="1" x14ac:dyDescent="0.3">
      <c r="AN4234" s="85">
        <v>6131</v>
      </c>
    </row>
    <row r="4235" spans="40:40" ht="15" customHeight="1" x14ac:dyDescent="0.3">
      <c r="AN4235" s="85">
        <v>6132</v>
      </c>
    </row>
    <row r="4236" spans="40:40" ht="15" customHeight="1" x14ac:dyDescent="0.3">
      <c r="AN4236" s="85">
        <v>6133</v>
      </c>
    </row>
    <row r="4237" spans="40:40" ht="15" customHeight="1" x14ac:dyDescent="0.3">
      <c r="AN4237" s="85">
        <v>6134</v>
      </c>
    </row>
    <row r="4238" spans="40:40" ht="15" customHeight="1" x14ac:dyDescent="0.3">
      <c r="AN4238" s="85">
        <v>6135</v>
      </c>
    </row>
    <row r="4239" spans="40:40" ht="15" customHeight="1" x14ac:dyDescent="0.3">
      <c r="AN4239" s="85">
        <v>6136</v>
      </c>
    </row>
    <row r="4240" spans="40:40" ht="15" customHeight="1" x14ac:dyDescent="0.3">
      <c r="AN4240" s="85">
        <v>6137</v>
      </c>
    </row>
    <row r="4241" spans="40:40" ht="15" customHeight="1" x14ac:dyDescent="0.3">
      <c r="AN4241" s="85">
        <v>6138</v>
      </c>
    </row>
    <row r="4242" spans="40:40" ht="15" customHeight="1" x14ac:dyDescent="0.3">
      <c r="AN4242" s="85">
        <v>6139</v>
      </c>
    </row>
    <row r="4243" spans="40:40" ht="15" customHeight="1" x14ac:dyDescent="0.3">
      <c r="AN4243" s="85">
        <v>6140</v>
      </c>
    </row>
    <row r="4244" spans="40:40" ht="15" customHeight="1" x14ac:dyDescent="0.3">
      <c r="AN4244" s="85">
        <v>6141</v>
      </c>
    </row>
    <row r="4245" spans="40:40" ht="15" customHeight="1" x14ac:dyDescent="0.3">
      <c r="AN4245" s="85">
        <v>6142</v>
      </c>
    </row>
    <row r="4246" spans="40:40" ht="15" customHeight="1" x14ac:dyDescent="0.3">
      <c r="AN4246" s="85">
        <v>6143</v>
      </c>
    </row>
    <row r="4247" spans="40:40" ht="15" customHeight="1" x14ac:dyDescent="0.3">
      <c r="AN4247" s="85">
        <v>6144</v>
      </c>
    </row>
    <row r="4248" spans="40:40" ht="15" customHeight="1" x14ac:dyDescent="0.3">
      <c r="AN4248" s="85">
        <v>6145</v>
      </c>
    </row>
    <row r="4249" spans="40:40" ht="15" customHeight="1" x14ac:dyDescent="0.3">
      <c r="AN4249" s="85">
        <v>6146</v>
      </c>
    </row>
    <row r="4250" spans="40:40" ht="15" customHeight="1" x14ac:dyDescent="0.3">
      <c r="AN4250" s="85">
        <v>6147</v>
      </c>
    </row>
    <row r="4251" spans="40:40" ht="15" customHeight="1" x14ac:dyDescent="0.3">
      <c r="AN4251" s="85">
        <v>6148</v>
      </c>
    </row>
    <row r="4252" spans="40:40" ht="15" customHeight="1" x14ac:dyDescent="0.3">
      <c r="AN4252" s="85">
        <v>6149</v>
      </c>
    </row>
    <row r="4253" spans="40:40" ht="15" customHeight="1" x14ac:dyDescent="0.3">
      <c r="AN4253" s="85">
        <v>6150</v>
      </c>
    </row>
    <row r="4254" spans="40:40" ht="15" customHeight="1" x14ac:dyDescent="0.3">
      <c r="AN4254" s="85">
        <v>6151</v>
      </c>
    </row>
    <row r="4255" spans="40:40" ht="15" customHeight="1" x14ac:dyDescent="0.3">
      <c r="AN4255" s="85">
        <v>6152</v>
      </c>
    </row>
    <row r="4256" spans="40:40" ht="15" customHeight="1" x14ac:dyDescent="0.3">
      <c r="AN4256" s="85">
        <v>6153</v>
      </c>
    </row>
    <row r="4257" spans="40:40" ht="15" customHeight="1" x14ac:dyDescent="0.3">
      <c r="AN4257" s="85">
        <v>6154</v>
      </c>
    </row>
    <row r="4258" spans="40:40" ht="15" customHeight="1" x14ac:dyDescent="0.3">
      <c r="AN4258" s="85">
        <v>6155</v>
      </c>
    </row>
    <row r="4259" spans="40:40" ht="15" customHeight="1" x14ac:dyDescent="0.3">
      <c r="AN4259" s="85">
        <v>6156</v>
      </c>
    </row>
    <row r="4260" spans="40:40" ht="15" customHeight="1" x14ac:dyDescent="0.3">
      <c r="AN4260" s="85">
        <v>6157</v>
      </c>
    </row>
    <row r="4261" spans="40:40" ht="15" customHeight="1" x14ac:dyDescent="0.3">
      <c r="AN4261" s="85">
        <v>6158</v>
      </c>
    </row>
    <row r="4262" spans="40:40" ht="15" customHeight="1" x14ac:dyDescent="0.3">
      <c r="AN4262" s="85">
        <v>6159</v>
      </c>
    </row>
    <row r="4263" spans="40:40" ht="15" customHeight="1" x14ac:dyDescent="0.3">
      <c r="AN4263" s="85">
        <v>6160</v>
      </c>
    </row>
    <row r="4264" spans="40:40" ht="15" customHeight="1" x14ac:dyDescent="0.3">
      <c r="AN4264" s="85">
        <v>6161</v>
      </c>
    </row>
    <row r="4265" spans="40:40" ht="15" customHeight="1" x14ac:dyDescent="0.3">
      <c r="AN4265" s="85">
        <v>6162</v>
      </c>
    </row>
    <row r="4266" spans="40:40" ht="15" customHeight="1" x14ac:dyDescent="0.3">
      <c r="AN4266" s="85">
        <v>6163</v>
      </c>
    </row>
    <row r="4267" spans="40:40" ht="15" customHeight="1" x14ac:dyDescent="0.3">
      <c r="AN4267" s="85">
        <v>6164</v>
      </c>
    </row>
    <row r="4268" spans="40:40" ht="15" customHeight="1" x14ac:dyDescent="0.3">
      <c r="AN4268" s="85">
        <v>6165</v>
      </c>
    </row>
    <row r="4269" spans="40:40" ht="15" customHeight="1" x14ac:dyDescent="0.3">
      <c r="AN4269" s="85">
        <v>6166</v>
      </c>
    </row>
    <row r="4270" spans="40:40" ht="15" customHeight="1" x14ac:dyDescent="0.3">
      <c r="AN4270" s="85">
        <v>6167</v>
      </c>
    </row>
    <row r="4271" spans="40:40" ht="15" customHeight="1" x14ac:dyDescent="0.3">
      <c r="AN4271" s="85">
        <v>6168</v>
      </c>
    </row>
    <row r="4272" spans="40:40" ht="15" customHeight="1" x14ac:dyDescent="0.3">
      <c r="AN4272" s="85">
        <v>6169</v>
      </c>
    </row>
    <row r="4273" spans="40:40" ht="15" customHeight="1" x14ac:dyDescent="0.3">
      <c r="AN4273" s="85">
        <v>6170</v>
      </c>
    </row>
    <row r="4274" spans="40:40" ht="15" customHeight="1" x14ac:dyDescent="0.3">
      <c r="AN4274" s="85">
        <v>6171</v>
      </c>
    </row>
    <row r="4275" spans="40:40" ht="15" customHeight="1" x14ac:dyDescent="0.3">
      <c r="AN4275" s="85">
        <v>6172</v>
      </c>
    </row>
    <row r="4276" spans="40:40" ht="15" customHeight="1" x14ac:dyDescent="0.3">
      <c r="AN4276" s="85">
        <v>6173</v>
      </c>
    </row>
    <row r="4277" spans="40:40" ht="15" customHeight="1" x14ac:dyDescent="0.3">
      <c r="AN4277" s="85">
        <v>6174</v>
      </c>
    </row>
    <row r="4278" spans="40:40" ht="15" customHeight="1" x14ac:dyDescent="0.3">
      <c r="AN4278" s="85">
        <v>6175</v>
      </c>
    </row>
    <row r="4279" spans="40:40" ht="15" customHeight="1" x14ac:dyDescent="0.3">
      <c r="AN4279" s="85">
        <v>6176</v>
      </c>
    </row>
    <row r="4280" spans="40:40" ht="15" customHeight="1" x14ac:dyDescent="0.3">
      <c r="AN4280" s="85">
        <v>6177</v>
      </c>
    </row>
    <row r="4281" spans="40:40" ht="15" customHeight="1" x14ac:dyDescent="0.3">
      <c r="AN4281" s="85">
        <v>6178</v>
      </c>
    </row>
    <row r="4282" spans="40:40" ht="15" customHeight="1" x14ac:dyDescent="0.3">
      <c r="AN4282" s="85">
        <v>6179</v>
      </c>
    </row>
    <row r="4283" spans="40:40" ht="15" customHeight="1" x14ac:dyDescent="0.3">
      <c r="AN4283" s="85">
        <v>6180</v>
      </c>
    </row>
    <row r="4284" spans="40:40" ht="15" customHeight="1" x14ac:dyDescent="0.3">
      <c r="AN4284" s="85">
        <v>6181</v>
      </c>
    </row>
    <row r="4285" spans="40:40" ht="15" customHeight="1" x14ac:dyDescent="0.3">
      <c r="AN4285" s="85">
        <v>6182</v>
      </c>
    </row>
    <row r="4286" spans="40:40" ht="15" customHeight="1" x14ac:dyDescent="0.3">
      <c r="AN4286" s="85">
        <v>6183</v>
      </c>
    </row>
    <row r="4287" spans="40:40" ht="15" customHeight="1" x14ac:dyDescent="0.3">
      <c r="AN4287" s="85">
        <v>6184</v>
      </c>
    </row>
    <row r="4288" spans="40:40" ht="15" customHeight="1" x14ac:dyDescent="0.3">
      <c r="AN4288" s="85">
        <v>6185</v>
      </c>
    </row>
    <row r="4289" spans="40:40" ht="15" customHeight="1" x14ac:dyDescent="0.3">
      <c r="AN4289" s="85">
        <v>6186</v>
      </c>
    </row>
    <row r="4290" spans="40:40" ht="15" customHeight="1" x14ac:dyDescent="0.3">
      <c r="AN4290" s="85">
        <v>6187</v>
      </c>
    </row>
    <row r="4291" spans="40:40" ht="15" customHeight="1" x14ac:dyDescent="0.3">
      <c r="AN4291" s="85">
        <v>6188</v>
      </c>
    </row>
    <row r="4292" spans="40:40" ht="15" customHeight="1" x14ac:dyDescent="0.3">
      <c r="AN4292" s="85">
        <v>6189</v>
      </c>
    </row>
    <row r="4293" spans="40:40" ht="15" customHeight="1" x14ac:dyDescent="0.3">
      <c r="AN4293" s="85">
        <v>6190</v>
      </c>
    </row>
    <row r="4294" spans="40:40" ht="15" customHeight="1" x14ac:dyDescent="0.3">
      <c r="AN4294" s="85">
        <v>6191</v>
      </c>
    </row>
    <row r="4295" spans="40:40" ht="15" customHeight="1" x14ac:dyDescent="0.3">
      <c r="AN4295" s="85">
        <v>6192</v>
      </c>
    </row>
    <row r="4296" spans="40:40" ht="15" customHeight="1" x14ac:dyDescent="0.3">
      <c r="AN4296" s="85">
        <v>6193</v>
      </c>
    </row>
    <row r="4297" spans="40:40" ht="15" customHeight="1" x14ac:dyDescent="0.3">
      <c r="AN4297" s="85">
        <v>6194</v>
      </c>
    </row>
    <row r="4298" spans="40:40" ht="15" customHeight="1" x14ac:dyDescent="0.3">
      <c r="AN4298" s="85">
        <v>6195</v>
      </c>
    </row>
    <row r="4299" spans="40:40" ht="15" customHeight="1" x14ac:dyDescent="0.3">
      <c r="AN4299" s="85">
        <v>6196</v>
      </c>
    </row>
    <row r="4300" spans="40:40" ht="15" customHeight="1" x14ac:dyDescent="0.3">
      <c r="AN4300" s="85">
        <v>6197</v>
      </c>
    </row>
    <row r="4301" spans="40:40" ht="15" customHeight="1" x14ac:dyDescent="0.3">
      <c r="AN4301" s="85">
        <v>6198</v>
      </c>
    </row>
    <row r="4302" spans="40:40" ht="15" customHeight="1" x14ac:dyDescent="0.3">
      <c r="AN4302" s="85">
        <v>6199</v>
      </c>
    </row>
    <row r="4303" spans="40:40" ht="15" customHeight="1" x14ac:dyDescent="0.3">
      <c r="AN4303" s="85">
        <v>6200</v>
      </c>
    </row>
    <row r="4304" spans="40:40" ht="15" customHeight="1" x14ac:dyDescent="0.3">
      <c r="AN4304" s="85">
        <v>6201</v>
      </c>
    </row>
    <row r="4305" spans="40:40" ht="15" customHeight="1" x14ac:dyDescent="0.3">
      <c r="AN4305" s="85">
        <v>6202</v>
      </c>
    </row>
    <row r="4306" spans="40:40" ht="15" customHeight="1" x14ac:dyDescent="0.3">
      <c r="AN4306" s="85">
        <v>6203</v>
      </c>
    </row>
    <row r="4307" spans="40:40" ht="15" customHeight="1" x14ac:dyDescent="0.3">
      <c r="AN4307" s="85">
        <v>6204</v>
      </c>
    </row>
    <row r="4308" spans="40:40" ht="15" customHeight="1" x14ac:dyDescent="0.3">
      <c r="AN4308" s="85">
        <v>6205</v>
      </c>
    </row>
    <row r="4309" spans="40:40" ht="15" customHeight="1" x14ac:dyDescent="0.3">
      <c r="AN4309" s="85">
        <v>6206</v>
      </c>
    </row>
    <row r="4310" spans="40:40" ht="15" customHeight="1" x14ac:dyDescent="0.3">
      <c r="AN4310" s="85">
        <v>6207</v>
      </c>
    </row>
    <row r="4311" spans="40:40" ht="15" customHeight="1" x14ac:dyDescent="0.3">
      <c r="AN4311" s="85">
        <v>6208</v>
      </c>
    </row>
    <row r="4312" spans="40:40" ht="15" customHeight="1" x14ac:dyDescent="0.3">
      <c r="AN4312" s="85">
        <v>6209</v>
      </c>
    </row>
    <row r="4313" spans="40:40" ht="15" customHeight="1" x14ac:dyDescent="0.3">
      <c r="AN4313" s="85">
        <v>6210</v>
      </c>
    </row>
    <row r="4314" spans="40:40" ht="15" customHeight="1" x14ac:dyDescent="0.3">
      <c r="AN4314" s="85">
        <v>6211</v>
      </c>
    </row>
    <row r="4315" spans="40:40" ht="15" customHeight="1" x14ac:dyDescent="0.3">
      <c r="AN4315" s="85">
        <v>6212</v>
      </c>
    </row>
    <row r="4316" spans="40:40" ht="15" customHeight="1" x14ac:dyDescent="0.3">
      <c r="AN4316" s="85">
        <v>6213</v>
      </c>
    </row>
    <row r="4317" spans="40:40" ht="15" customHeight="1" x14ac:dyDescent="0.3">
      <c r="AN4317" s="85">
        <v>6214</v>
      </c>
    </row>
    <row r="4318" spans="40:40" ht="15" customHeight="1" x14ac:dyDescent="0.3">
      <c r="AN4318" s="85">
        <v>6215</v>
      </c>
    </row>
    <row r="4319" spans="40:40" ht="15" customHeight="1" x14ac:dyDescent="0.3">
      <c r="AN4319" s="85">
        <v>6216</v>
      </c>
    </row>
    <row r="4320" spans="40:40" ht="15" customHeight="1" x14ac:dyDescent="0.3">
      <c r="AN4320" s="85">
        <v>6217</v>
      </c>
    </row>
    <row r="4321" spans="40:40" ht="15" customHeight="1" x14ac:dyDescent="0.3">
      <c r="AN4321" s="85">
        <v>6218</v>
      </c>
    </row>
    <row r="4322" spans="40:40" ht="15" customHeight="1" x14ac:dyDescent="0.3">
      <c r="AN4322" s="85">
        <v>6219</v>
      </c>
    </row>
    <row r="4323" spans="40:40" ht="15" customHeight="1" x14ac:dyDescent="0.3">
      <c r="AN4323" s="85">
        <v>6220</v>
      </c>
    </row>
    <row r="4324" spans="40:40" ht="15" customHeight="1" x14ac:dyDescent="0.3">
      <c r="AN4324" s="85">
        <v>6221</v>
      </c>
    </row>
    <row r="4325" spans="40:40" ht="15" customHeight="1" x14ac:dyDescent="0.3">
      <c r="AN4325" s="85">
        <v>6222</v>
      </c>
    </row>
    <row r="4326" spans="40:40" ht="15" customHeight="1" x14ac:dyDescent="0.3">
      <c r="AN4326" s="85">
        <v>6223</v>
      </c>
    </row>
    <row r="4327" spans="40:40" ht="15" customHeight="1" x14ac:dyDescent="0.3">
      <c r="AN4327" s="85">
        <v>6224</v>
      </c>
    </row>
    <row r="4328" spans="40:40" ht="15" customHeight="1" x14ac:dyDescent="0.3">
      <c r="AN4328" s="85">
        <v>6225</v>
      </c>
    </row>
    <row r="4329" spans="40:40" ht="15" customHeight="1" x14ac:dyDescent="0.3">
      <c r="AN4329" s="85">
        <v>6226</v>
      </c>
    </row>
    <row r="4330" spans="40:40" ht="15" customHeight="1" x14ac:dyDescent="0.3">
      <c r="AN4330" s="85">
        <v>6227</v>
      </c>
    </row>
    <row r="4331" spans="40:40" ht="15" customHeight="1" x14ac:dyDescent="0.3">
      <c r="AN4331" s="85">
        <v>6228</v>
      </c>
    </row>
    <row r="4332" spans="40:40" ht="15" customHeight="1" x14ac:dyDescent="0.3">
      <c r="AN4332" s="85">
        <v>6229</v>
      </c>
    </row>
    <row r="4333" spans="40:40" ht="15" customHeight="1" x14ac:dyDescent="0.3">
      <c r="AN4333" s="85">
        <v>6230</v>
      </c>
    </row>
    <row r="4334" spans="40:40" ht="15" customHeight="1" x14ac:dyDescent="0.3">
      <c r="AN4334" s="85">
        <v>6231</v>
      </c>
    </row>
    <row r="4335" spans="40:40" ht="15" customHeight="1" x14ac:dyDescent="0.3">
      <c r="AN4335" s="85">
        <v>6232</v>
      </c>
    </row>
    <row r="4336" spans="40:40" ht="15" customHeight="1" x14ac:dyDescent="0.3">
      <c r="AN4336" s="85">
        <v>6233</v>
      </c>
    </row>
    <row r="4337" spans="40:40" ht="15" customHeight="1" x14ac:dyDescent="0.3">
      <c r="AN4337" s="85">
        <v>6234</v>
      </c>
    </row>
    <row r="4338" spans="40:40" ht="15" customHeight="1" x14ac:dyDescent="0.3">
      <c r="AN4338" s="85">
        <v>6235</v>
      </c>
    </row>
    <row r="4339" spans="40:40" ht="15" customHeight="1" x14ac:dyDescent="0.3">
      <c r="AN4339" s="85">
        <v>6236</v>
      </c>
    </row>
    <row r="4340" spans="40:40" ht="15" customHeight="1" x14ac:dyDescent="0.3">
      <c r="AN4340" s="85">
        <v>6237</v>
      </c>
    </row>
    <row r="4341" spans="40:40" ht="15" customHeight="1" x14ac:dyDescent="0.3">
      <c r="AN4341" s="85">
        <v>6238</v>
      </c>
    </row>
    <row r="4342" spans="40:40" ht="15" customHeight="1" x14ac:dyDescent="0.3">
      <c r="AN4342" s="85">
        <v>6239</v>
      </c>
    </row>
    <row r="4343" spans="40:40" ht="15" customHeight="1" x14ac:dyDescent="0.3">
      <c r="AN4343" s="85">
        <v>6240</v>
      </c>
    </row>
    <row r="4344" spans="40:40" ht="15" customHeight="1" x14ac:dyDescent="0.3">
      <c r="AN4344" s="85">
        <v>6241</v>
      </c>
    </row>
    <row r="4345" spans="40:40" ht="15" customHeight="1" x14ac:dyDescent="0.3">
      <c r="AN4345" s="85">
        <v>6242</v>
      </c>
    </row>
    <row r="4346" spans="40:40" ht="15" customHeight="1" x14ac:dyDescent="0.3">
      <c r="AN4346" s="85">
        <v>6243</v>
      </c>
    </row>
    <row r="4347" spans="40:40" ht="15" customHeight="1" x14ac:dyDescent="0.3">
      <c r="AN4347" s="85">
        <v>6244</v>
      </c>
    </row>
    <row r="4348" spans="40:40" ht="15" customHeight="1" x14ac:dyDescent="0.3">
      <c r="AN4348" s="85">
        <v>6245</v>
      </c>
    </row>
    <row r="4349" spans="40:40" ht="15" customHeight="1" x14ac:dyDescent="0.3">
      <c r="AN4349" s="85">
        <v>6246</v>
      </c>
    </row>
    <row r="4350" spans="40:40" ht="15" customHeight="1" x14ac:dyDescent="0.3">
      <c r="AN4350" s="85">
        <v>6247</v>
      </c>
    </row>
    <row r="4351" spans="40:40" ht="15" customHeight="1" x14ac:dyDescent="0.3">
      <c r="AN4351" s="85">
        <v>6248</v>
      </c>
    </row>
    <row r="4352" spans="40:40" ht="15" customHeight="1" x14ac:dyDescent="0.3">
      <c r="AN4352" s="85">
        <v>6249</v>
      </c>
    </row>
    <row r="4353" spans="40:40" ht="15" customHeight="1" x14ac:dyDescent="0.3">
      <c r="AN4353" s="85">
        <v>6250</v>
      </c>
    </row>
    <row r="4354" spans="40:40" ht="15" customHeight="1" x14ac:dyDescent="0.3">
      <c r="AN4354" s="85">
        <v>6251</v>
      </c>
    </row>
    <row r="4355" spans="40:40" ht="15" customHeight="1" x14ac:dyDescent="0.3">
      <c r="AN4355" s="85">
        <v>6252</v>
      </c>
    </row>
    <row r="4356" spans="40:40" ht="15" customHeight="1" x14ac:dyDescent="0.3">
      <c r="AN4356" s="85">
        <v>6253</v>
      </c>
    </row>
    <row r="4357" spans="40:40" ht="15" customHeight="1" x14ac:dyDescent="0.3">
      <c r="AN4357" s="85">
        <v>6254</v>
      </c>
    </row>
    <row r="4358" spans="40:40" ht="15" customHeight="1" x14ac:dyDescent="0.3">
      <c r="AN4358" s="85">
        <v>6255</v>
      </c>
    </row>
    <row r="4359" spans="40:40" ht="15" customHeight="1" x14ac:dyDescent="0.3">
      <c r="AN4359" s="85">
        <v>6256</v>
      </c>
    </row>
    <row r="4360" spans="40:40" ht="15" customHeight="1" x14ac:dyDescent="0.3">
      <c r="AN4360" s="85">
        <v>6257</v>
      </c>
    </row>
    <row r="4361" spans="40:40" ht="15" customHeight="1" x14ac:dyDescent="0.3">
      <c r="AN4361" s="85">
        <v>6258</v>
      </c>
    </row>
    <row r="4362" spans="40:40" ht="15" customHeight="1" x14ac:dyDescent="0.3">
      <c r="AN4362" s="85">
        <v>6259</v>
      </c>
    </row>
    <row r="4363" spans="40:40" ht="15" customHeight="1" x14ac:dyDescent="0.3">
      <c r="AN4363" s="85">
        <v>6260</v>
      </c>
    </row>
    <row r="4364" spans="40:40" ht="15" customHeight="1" x14ac:dyDescent="0.3">
      <c r="AN4364" s="85">
        <v>6261</v>
      </c>
    </row>
    <row r="4365" spans="40:40" ht="15" customHeight="1" x14ac:dyDescent="0.3">
      <c r="AN4365" s="85">
        <v>6262</v>
      </c>
    </row>
    <row r="4366" spans="40:40" ht="15" customHeight="1" x14ac:dyDescent="0.3">
      <c r="AN4366" s="85">
        <v>6263</v>
      </c>
    </row>
    <row r="4367" spans="40:40" ht="15" customHeight="1" x14ac:dyDescent="0.3">
      <c r="AN4367" s="85">
        <v>6264</v>
      </c>
    </row>
    <row r="4368" spans="40:40" ht="15" customHeight="1" x14ac:dyDescent="0.3">
      <c r="AN4368" s="85">
        <v>6265</v>
      </c>
    </row>
    <row r="4369" spans="40:40" ht="15" customHeight="1" x14ac:dyDescent="0.3">
      <c r="AN4369" s="85">
        <v>6266</v>
      </c>
    </row>
    <row r="4370" spans="40:40" ht="15" customHeight="1" x14ac:dyDescent="0.3">
      <c r="AN4370" s="85">
        <v>6267</v>
      </c>
    </row>
    <row r="4371" spans="40:40" ht="15" customHeight="1" x14ac:dyDescent="0.3">
      <c r="AN4371" s="85">
        <v>6268</v>
      </c>
    </row>
    <row r="4372" spans="40:40" ht="15" customHeight="1" x14ac:dyDescent="0.3">
      <c r="AN4372" s="85">
        <v>6269</v>
      </c>
    </row>
    <row r="4373" spans="40:40" ht="15" customHeight="1" x14ac:dyDescent="0.3">
      <c r="AN4373" s="85">
        <v>6270</v>
      </c>
    </row>
    <row r="4374" spans="40:40" ht="15" customHeight="1" x14ac:dyDescent="0.3">
      <c r="AN4374" s="85">
        <v>6271</v>
      </c>
    </row>
    <row r="4375" spans="40:40" ht="15" customHeight="1" x14ac:dyDescent="0.3">
      <c r="AN4375" s="85">
        <v>6272</v>
      </c>
    </row>
    <row r="4376" spans="40:40" ht="15" customHeight="1" x14ac:dyDescent="0.3">
      <c r="AN4376" s="85">
        <v>6273</v>
      </c>
    </row>
    <row r="4377" spans="40:40" ht="15" customHeight="1" x14ac:dyDescent="0.3">
      <c r="AN4377" s="85">
        <v>6274</v>
      </c>
    </row>
    <row r="4378" spans="40:40" ht="15" customHeight="1" x14ac:dyDescent="0.3">
      <c r="AN4378" s="85">
        <v>6275</v>
      </c>
    </row>
    <row r="4379" spans="40:40" ht="15" customHeight="1" x14ac:dyDescent="0.3">
      <c r="AN4379" s="85">
        <v>6276</v>
      </c>
    </row>
    <row r="4380" spans="40:40" ht="15" customHeight="1" x14ac:dyDescent="0.3">
      <c r="AN4380" s="85">
        <v>6277</v>
      </c>
    </row>
    <row r="4381" spans="40:40" ht="15" customHeight="1" x14ac:dyDescent="0.3">
      <c r="AN4381" s="85">
        <v>6278</v>
      </c>
    </row>
    <row r="4382" spans="40:40" ht="15" customHeight="1" x14ac:dyDescent="0.3">
      <c r="AN4382" s="85">
        <v>6279</v>
      </c>
    </row>
    <row r="4383" spans="40:40" ht="15" customHeight="1" x14ac:dyDescent="0.3">
      <c r="AN4383" s="85">
        <v>6280</v>
      </c>
    </row>
    <row r="4384" spans="40:40" ht="15" customHeight="1" x14ac:dyDescent="0.3">
      <c r="AN4384" s="85">
        <v>6281</v>
      </c>
    </row>
    <row r="4385" spans="40:40" ht="15" customHeight="1" x14ac:dyDescent="0.3">
      <c r="AN4385" s="85">
        <v>6282</v>
      </c>
    </row>
    <row r="4386" spans="40:40" ht="15" customHeight="1" x14ac:dyDescent="0.3">
      <c r="AN4386" s="85">
        <v>6283</v>
      </c>
    </row>
    <row r="4387" spans="40:40" ht="15" customHeight="1" x14ac:dyDescent="0.3">
      <c r="AN4387" s="85">
        <v>6284</v>
      </c>
    </row>
    <row r="4388" spans="40:40" ht="15" customHeight="1" x14ac:dyDescent="0.3">
      <c r="AN4388" s="85">
        <v>6285</v>
      </c>
    </row>
    <row r="4389" spans="40:40" ht="15" customHeight="1" x14ac:dyDescent="0.3">
      <c r="AN4389" s="85">
        <v>6286</v>
      </c>
    </row>
    <row r="4390" spans="40:40" ht="15" customHeight="1" x14ac:dyDescent="0.3">
      <c r="AN4390" s="85">
        <v>6287</v>
      </c>
    </row>
    <row r="4391" spans="40:40" ht="15" customHeight="1" x14ac:dyDescent="0.3">
      <c r="AN4391" s="85">
        <v>6288</v>
      </c>
    </row>
    <row r="4392" spans="40:40" ht="15" customHeight="1" x14ac:dyDescent="0.3">
      <c r="AN4392" s="85">
        <v>6289</v>
      </c>
    </row>
    <row r="4393" spans="40:40" ht="15" customHeight="1" x14ac:dyDescent="0.3">
      <c r="AN4393" s="85">
        <v>6290</v>
      </c>
    </row>
    <row r="4394" spans="40:40" ht="15" customHeight="1" x14ac:dyDescent="0.3">
      <c r="AN4394" s="85">
        <v>6291</v>
      </c>
    </row>
    <row r="4395" spans="40:40" ht="15" customHeight="1" x14ac:dyDescent="0.3">
      <c r="AN4395" s="85">
        <v>6292</v>
      </c>
    </row>
    <row r="4396" spans="40:40" ht="15" customHeight="1" x14ac:dyDescent="0.3">
      <c r="AN4396" s="85">
        <v>6293</v>
      </c>
    </row>
    <row r="4397" spans="40:40" ht="15" customHeight="1" x14ac:dyDescent="0.3">
      <c r="AN4397" s="85">
        <v>6294</v>
      </c>
    </row>
    <row r="4398" spans="40:40" ht="15" customHeight="1" x14ac:dyDescent="0.3">
      <c r="AN4398" s="85">
        <v>6295</v>
      </c>
    </row>
    <row r="4399" spans="40:40" ht="15" customHeight="1" x14ac:dyDescent="0.3">
      <c r="AN4399" s="85">
        <v>6296</v>
      </c>
    </row>
    <row r="4400" spans="40:40" ht="15" customHeight="1" x14ac:dyDescent="0.3">
      <c r="AN4400" s="85">
        <v>6297</v>
      </c>
    </row>
    <row r="4401" spans="40:40" ht="15" customHeight="1" x14ac:dyDescent="0.3">
      <c r="AN4401" s="85">
        <v>6298</v>
      </c>
    </row>
    <row r="4402" spans="40:40" ht="15" customHeight="1" x14ac:dyDescent="0.3">
      <c r="AN4402" s="85">
        <v>6299</v>
      </c>
    </row>
    <row r="4403" spans="40:40" ht="15" customHeight="1" x14ac:dyDescent="0.3">
      <c r="AN4403" s="85">
        <v>6300</v>
      </c>
    </row>
    <row r="4404" spans="40:40" ht="15" customHeight="1" x14ac:dyDescent="0.3">
      <c r="AN4404" s="85">
        <v>6301</v>
      </c>
    </row>
    <row r="4405" spans="40:40" ht="15" customHeight="1" x14ac:dyDescent="0.3">
      <c r="AN4405" s="85">
        <v>6302</v>
      </c>
    </row>
    <row r="4406" spans="40:40" ht="15" customHeight="1" x14ac:dyDescent="0.3">
      <c r="AN4406" s="85">
        <v>6303</v>
      </c>
    </row>
    <row r="4407" spans="40:40" ht="15" customHeight="1" x14ac:dyDescent="0.3">
      <c r="AN4407" s="85">
        <v>6304</v>
      </c>
    </row>
    <row r="4408" spans="40:40" ht="15" customHeight="1" x14ac:dyDescent="0.3">
      <c r="AN4408" s="85">
        <v>6305</v>
      </c>
    </row>
    <row r="4409" spans="40:40" ht="15" customHeight="1" x14ac:dyDescent="0.3">
      <c r="AN4409" s="85">
        <v>6306</v>
      </c>
    </row>
    <row r="4410" spans="40:40" ht="15" customHeight="1" x14ac:dyDescent="0.3">
      <c r="AN4410" s="85">
        <v>6307</v>
      </c>
    </row>
    <row r="4411" spans="40:40" ht="15" customHeight="1" x14ac:dyDescent="0.3">
      <c r="AN4411" s="85">
        <v>6308</v>
      </c>
    </row>
    <row r="4412" spans="40:40" ht="15" customHeight="1" x14ac:dyDescent="0.3">
      <c r="AN4412" s="85">
        <v>6309</v>
      </c>
    </row>
    <row r="4413" spans="40:40" ht="15" customHeight="1" x14ac:dyDescent="0.3">
      <c r="AN4413" s="85">
        <v>6310</v>
      </c>
    </row>
    <row r="4414" spans="40:40" ht="15" customHeight="1" x14ac:dyDescent="0.3">
      <c r="AN4414" s="85">
        <v>6311</v>
      </c>
    </row>
    <row r="4415" spans="40:40" ht="15" customHeight="1" x14ac:dyDescent="0.3">
      <c r="AN4415" s="85">
        <v>6312</v>
      </c>
    </row>
    <row r="4416" spans="40:40" ht="15" customHeight="1" x14ac:dyDescent="0.3">
      <c r="AN4416" s="85">
        <v>6313</v>
      </c>
    </row>
    <row r="4417" spans="40:40" ht="15" customHeight="1" x14ac:dyDescent="0.3">
      <c r="AN4417" s="85">
        <v>6314</v>
      </c>
    </row>
    <row r="4418" spans="40:40" ht="15" customHeight="1" x14ac:dyDescent="0.3">
      <c r="AN4418" s="85">
        <v>6315</v>
      </c>
    </row>
    <row r="4419" spans="40:40" ht="15" customHeight="1" x14ac:dyDescent="0.3">
      <c r="AN4419" s="85">
        <v>6316</v>
      </c>
    </row>
    <row r="4420" spans="40:40" ht="15" customHeight="1" x14ac:dyDescent="0.3">
      <c r="AN4420" s="85">
        <v>6317</v>
      </c>
    </row>
    <row r="4421" spans="40:40" ht="15" customHeight="1" x14ac:dyDescent="0.3">
      <c r="AN4421" s="85">
        <v>6318</v>
      </c>
    </row>
    <row r="4422" spans="40:40" ht="15" customHeight="1" x14ac:dyDescent="0.3">
      <c r="AN4422" s="85">
        <v>6319</v>
      </c>
    </row>
    <row r="4423" spans="40:40" ht="15" customHeight="1" x14ac:dyDescent="0.3">
      <c r="AN4423" s="85">
        <v>6320</v>
      </c>
    </row>
    <row r="4424" spans="40:40" ht="15" customHeight="1" x14ac:dyDescent="0.3">
      <c r="AN4424" s="85">
        <v>6321</v>
      </c>
    </row>
    <row r="4425" spans="40:40" ht="15" customHeight="1" x14ac:dyDescent="0.3">
      <c r="AN4425" s="85">
        <v>6322</v>
      </c>
    </row>
    <row r="4426" spans="40:40" ht="15" customHeight="1" x14ac:dyDescent="0.3">
      <c r="AN4426" s="85">
        <v>6323</v>
      </c>
    </row>
    <row r="4427" spans="40:40" ht="15" customHeight="1" x14ac:dyDescent="0.3">
      <c r="AN4427" s="85">
        <v>6324</v>
      </c>
    </row>
    <row r="4428" spans="40:40" ht="15" customHeight="1" x14ac:dyDescent="0.3">
      <c r="AN4428" s="85">
        <v>6325</v>
      </c>
    </row>
    <row r="4429" spans="40:40" ht="15" customHeight="1" x14ac:dyDescent="0.3">
      <c r="AN4429" s="85">
        <v>6326</v>
      </c>
    </row>
    <row r="4430" spans="40:40" ht="15" customHeight="1" x14ac:dyDescent="0.3">
      <c r="AN4430" s="85">
        <v>6327</v>
      </c>
    </row>
    <row r="4431" spans="40:40" ht="15" customHeight="1" x14ac:dyDescent="0.3">
      <c r="AN4431" s="85">
        <v>6328</v>
      </c>
    </row>
    <row r="4432" spans="40:40" ht="15" customHeight="1" x14ac:dyDescent="0.3">
      <c r="AN4432" s="85">
        <v>6329</v>
      </c>
    </row>
    <row r="4433" spans="40:40" ht="15" customHeight="1" x14ac:dyDescent="0.3">
      <c r="AN4433" s="85">
        <v>6330</v>
      </c>
    </row>
    <row r="4434" spans="40:40" ht="15" customHeight="1" x14ac:dyDescent="0.3">
      <c r="AN4434" s="85">
        <v>6331</v>
      </c>
    </row>
    <row r="4435" spans="40:40" ht="15" customHeight="1" x14ac:dyDescent="0.3">
      <c r="AN4435" s="85">
        <v>6332</v>
      </c>
    </row>
    <row r="4436" spans="40:40" ht="15" customHeight="1" x14ac:dyDescent="0.3">
      <c r="AN4436" s="85">
        <v>6333</v>
      </c>
    </row>
    <row r="4437" spans="40:40" ht="15" customHeight="1" x14ac:dyDescent="0.3">
      <c r="AN4437" s="85">
        <v>6334</v>
      </c>
    </row>
    <row r="4438" spans="40:40" ht="15" customHeight="1" x14ac:dyDescent="0.3">
      <c r="AN4438" s="85">
        <v>6335</v>
      </c>
    </row>
    <row r="4439" spans="40:40" ht="15" customHeight="1" x14ac:dyDescent="0.3">
      <c r="AN4439" s="85">
        <v>6336</v>
      </c>
    </row>
    <row r="4440" spans="40:40" ht="15" customHeight="1" x14ac:dyDescent="0.3">
      <c r="AN4440" s="85">
        <v>6337</v>
      </c>
    </row>
    <row r="4441" spans="40:40" ht="15" customHeight="1" x14ac:dyDescent="0.3">
      <c r="AN4441" s="85">
        <v>6338</v>
      </c>
    </row>
    <row r="4442" spans="40:40" ht="15" customHeight="1" x14ac:dyDescent="0.3">
      <c r="AN4442" s="85">
        <v>6339</v>
      </c>
    </row>
    <row r="4443" spans="40:40" ht="15" customHeight="1" x14ac:dyDescent="0.3">
      <c r="AN4443" s="85">
        <v>6340</v>
      </c>
    </row>
    <row r="4444" spans="40:40" ht="15" customHeight="1" x14ac:dyDescent="0.3">
      <c r="AN4444" s="85">
        <v>6341</v>
      </c>
    </row>
    <row r="4445" spans="40:40" ht="15" customHeight="1" x14ac:dyDescent="0.3">
      <c r="AN4445" s="85">
        <v>6342</v>
      </c>
    </row>
    <row r="4446" spans="40:40" ht="15" customHeight="1" x14ac:dyDescent="0.3">
      <c r="AN4446" s="85">
        <v>6343</v>
      </c>
    </row>
    <row r="4447" spans="40:40" ht="15" customHeight="1" x14ac:dyDescent="0.3">
      <c r="AN4447" s="85">
        <v>6344</v>
      </c>
    </row>
    <row r="4448" spans="40:40" ht="15" customHeight="1" x14ac:dyDescent="0.3">
      <c r="AN4448" s="85">
        <v>6345</v>
      </c>
    </row>
    <row r="4449" spans="40:40" ht="15" customHeight="1" x14ac:dyDescent="0.3">
      <c r="AN4449" s="85">
        <v>6346</v>
      </c>
    </row>
    <row r="4450" spans="40:40" ht="15" customHeight="1" x14ac:dyDescent="0.3">
      <c r="AN4450" s="85">
        <v>6347</v>
      </c>
    </row>
    <row r="4451" spans="40:40" ht="15" customHeight="1" x14ac:dyDescent="0.3">
      <c r="AN4451" s="85">
        <v>6348</v>
      </c>
    </row>
    <row r="4452" spans="40:40" ht="15" customHeight="1" x14ac:dyDescent="0.3">
      <c r="AN4452" s="85">
        <v>6349</v>
      </c>
    </row>
    <row r="4453" spans="40:40" ht="15" customHeight="1" x14ac:dyDescent="0.3">
      <c r="AN4453" s="85">
        <v>6350</v>
      </c>
    </row>
    <row r="4454" spans="40:40" ht="15" customHeight="1" x14ac:dyDescent="0.3">
      <c r="AN4454" s="85">
        <v>6351</v>
      </c>
    </row>
    <row r="4455" spans="40:40" ht="15" customHeight="1" x14ac:dyDescent="0.3">
      <c r="AN4455" s="85">
        <v>6352</v>
      </c>
    </row>
    <row r="4456" spans="40:40" ht="15" customHeight="1" x14ac:dyDescent="0.3">
      <c r="AN4456" s="85">
        <v>6353</v>
      </c>
    </row>
    <row r="4457" spans="40:40" ht="15" customHeight="1" x14ac:dyDescent="0.3">
      <c r="AN4457" s="85">
        <v>6354</v>
      </c>
    </row>
    <row r="4458" spans="40:40" ht="15" customHeight="1" x14ac:dyDescent="0.3">
      <c r="AN4458" s="85">
        <v>6355</v>
      </c>
    </row>
    <row r="4459" spans="40:40" ht="15" customHeight="1" x14ac:dyDescent="0.3">
      <c r="AN4459" s="85">
        <v>6356</v>
      </c>
    </row>
    <row r="4460" spans="40:40" ht="15" customHeight="1" x14ac:dyDescent="0.3">
      <c r="AN4460" s="85">
        <v>6357</v>
      </c>
    </row>
    <row r="4461" spans="40:40" ht="15" customHeight="1" x14ac:dyDescent="0.3">
      <c r="AN4461" s="85">
        <v>6358</v>
      </c>
    </row>
    <row r="4462" spans="40:40" ht="15" customHeight="1" x14ac:dyDescent="0.3">
      <c r="AN4462" s="85">
        <v>6359</v>
      </c>
    </row>
    <row r="4463" spans="40:40" ht="15" customHeight="1" x14ac:dyDescent="0.3">
      <c r="AN4463" s="85">
        <v>6360</v>
      </c>
    </row>
    <row r="4464" spans="40:40" ht="15" customHeight="1" x14ac:dyDescent="0.3">
      <c r="AN4464" s="85">
        <v>6361</v>
      </c>
    </row>
    <row r="4465" spans="40:40" ht="15" customHeight="1" x14ac:dyDescent="0.3">
      <c r="AN4465" s="85">
        <v>6362</v>
      </c>
    </row>
    <row r="4466" spans="40:40" ht="15" customHeight="1" x14ac:dyDescent="0.3">
      <c r="AN4466" s="85">
        <v>6363</v>
      </c>
    </row>
    <row r="4467" spans="40:40" ht="15" customHeight="1" x14ac:dyDescent="0.3">
      <c r="AN4467" s="85">
        <v>6364</v>
      </c>
    </row>
    <row r="4468" spans="40:40" ht="15" customHeight="1" x14ac:dyDescent="0.3">
      <c r="AN4468" s="85">
        <v>6365</v>
      </c>
    </row>
    <row r="4469" spans="40:40" ht="15" customHeight="1" x14ac:dyDescent="0.3">
      <c r="AN4469" s="85">
        <v>6366</v>
      </c>
    </row>
    <row r="4470" spans="40:40" ht="15" customHeight="1" x14ac:dyDescent="0.3">
      <c r="AN4470" s="85">
        <v>6367</v>
      </c>
    </row>
    <row r="4471" spans="40:40" ht="15" customHeight="1" x14ac:dyDescent="0.3">
      <c r="AN4471" s="85">
        <v>6368</v>
      </c>
    </row>
    <row r="4472" spans="40:40" ht="15" customHeight="1" x14ac:dyDescent="0.3">
      <c r="AN4472" s="85">
        <v>6369</v>
      </c>
    </row>
    <row r="4473" spans="40:40" ht="15" customHeight="1" x14ac:dyDescent="0.3">
      <c r="AN4473" s="85">
        <v>6370</v>
      </c>
    </row>
    <row r="4474" spans="40:40" ht="15" customHeight="1" x14ac:dyDescent="0.3">
      <c r="AN4474" s="85">
        <v>6371</v>
      </c>
    </row>
    <row r="4475" spans="40:40" ht="15" customHeight="1" x14ac:dyDescent="0.3">
      <c r="AN4475" s="85">
        <v>6372</v>
      </c>
    </row>
    <row r="4476" spans="40:40" ht="15" customHeight="1" x14ac:dyDescent="0.3">
      <c r="AN4476" s="85">
        <v>6373</v>
      </c>
    </row>
    <row r="4477" spans="40:40" ht="15" customHeight="1" x14ac:dyDescent="0.3">
      <c r="AN4477" s="85">
        <v>6374</v>
      </c>
    </row>
    <row r="4478" spans="40:40" ht="15" customHeight="1" x14ac:dyDescent="0.3">
      <c r="AN4478" s="85">
        <v>6375</v>
      </c>
    </row>
    <row r="4479" spans="40:40" ht="15" customHeight="1" x14ac:dyDescent="0.3">
      <c r="AN4479" s="85">
        <v>6376</v>
      </c>
    </row>
    <row r="4480" spans="40:40" ht="15" customHeight="1" x14ac:dyDescent="0.3">
      <c r="AN4480" s="85">
        <v>6377</v>
      </c>
    </row>
    <row r="4481" spans="40:40" ht="15" customHeight="1" x14ac:dyDescent="0.3">
      <c r="AN4481" s="85">
        <v>6378</v>
      </c>
    </row>
    <row r="4482" spans="40:40" ht="15" customHeight="1" x14ac:dyDescent="0.3">
      <c r="AN4482" s="85">
        <v>6379</v>
      </c>
    </row>
    <row r="4483" spans="40:40" ht="15" customHeight="1" x14ac:dyDescent="0.3">
      <c r="AN4483" s="85">
        <v>6380</v>
      </c>
    </row>
    <row r="4484" spans="40:40" ht="15" customHeight="1" x14ac:dyDescent="0.3">
      <c r="AN4484" s="85">
        <v>6381</v>
      </c>
    </row>
    <row r="4485" spans="40:40" ht="15" customHeight="1" x14ac:dyDescent="0.3">
      <c r="AN4485" s="85">
        <v>6382</v>
      </c>
    </row>
    <row r="4486" spans="40:40" ht="15" customHeight="1" x14ac:dyDescent="0.3">
      <c r="AN4486" s="85">
        <v>6383</v>
      </c>
    </row>
    <row r="4487" spans="40:40" ht="15" customHeight="1" x14ac:dyDescent="0.3">
      <c r="AN4487" s="85">
        <v>6384</v>
      </c>
    </row>
    <row r="4488" spans="40:40" ht="15" customHeight="1" x14ac:dyDescent="0.3">
      <c r="AN4488" s="85">
        <v>6385</v>
      </c>
    </row>
    <row r="4489" spans="40:40" ht="15" customHeight="1" x14ac:dyDescent="0.3">
      <c r="AN4489" s="85">
        <v>6386</v>
      </c>
    </row>
    <row r="4490" spans="40:40" ht="15" customHeight="1" x14ac:dyDescent="0.3">
      <c r="AN4490" s="85">
        <v>6387</v>
      </c>
    </row>
    <row r="4491" spans="40:40" ht="15" customHeight="1" x14ac:dyDescent="0.3">
      <c r="AN4491" s="85">
        <v>6388</v>
      </c>
    </row>
    <row r="4492" spans="40:40" ht="15" customHeight="1" x14ac:dyDescent="0.3">
      <c r="AN4492" s="85">
        <v>6389</v>
      </c>
    </row>
    <row r="4493" spans="40:40" ht="15" customHeight="1" x14ac:dyDescent="0.3">
      <c r="AN4493" s="85">
        <v>6390</v>
      </c>
    </row>
    <row r="4494" spans="40:40" ht="15" customHeight="1" x14ac:dyDescent="0.3">
      <c r="AN4494" s="85">
        <v>6391</v>
      </c>
    </row>
    <row r="4495" spans="40:40" ht="15" customHeight="1" x14ac:dyDescent="0.3">
      <c r="AN4495" s="85">
        <v>6392</v>
      </c>
    </row>
    <row r="4496" spans="40:40" ht="15" customHeight="1" x14ac:dyDescent="0.3">
      <c r="AN4496" s="85">
        <v>6393</v>
      </c>
    </row>
    <row r="4497" spans="40:40" ht="15" customHeight="1" x14ac:dyDescent="0.3">
      <c r="AN4497" s="85">
        <v>6394</v>
      </c>
    </row>
    <row r="4498" spans="40:40" ht="15" customHeight="1" x14ac:dyDescent="0.3">
      <c r="AN4498" s="85">
        <v>6395</v>
      </c>
    </row>
    <row r="4499" spans="40:40" ht="15" customHeight="1" x14ac:dyDescent="0.3">
      <c r="AN4499" s="85">
        <v>6396</v>
      </c>
    </row>
    <row r="4500" spans="40:40" ht="15" customHeight="1" x14ac:dyDescent="0.3">
      <c r="AN4500" s="85">
        <v>6397</v>
      </c>
    </row>
    <row r="4501" spans="40:40" ht="15" customHeight="1" x14ac:dyDescent="0.3">
      <c r="AN4501" s="85">
        <v>6398</v>
      </c>
    </row>
    <row r="4502" spans="40:40" ht="15" customHeight="1" x14ac:dyDescent="0.3">
      <c r="AN4502" s="85">
        <v>6399</v>
      </c>
    </row>
    <row r="4503" spans="40:40" ht="15" customHeight="1" x14ac:dyDescent="0.3">
      <c r="AN4503" s="85">
        <v>6400</v>
      </c>
    </row>
    <row r="4504" spans="40:40" ht="15" customHeight="1" x14ac:dyDescent="0.3">
      <c r="AN4504" s="85">
        <v>6401</v>
      </c>
    </row>
    <row r="4505" spans="40:40" ht="15" customHeight="1" x14ac:dyDescent="0.3">
      <c r="AN4505" s="85">
        <v>6402</v>
      </c>
    </row>
    <row r="4506" spans="40:40" ht="15" customHeight="1" x14ac:dyDescent="0.3">
      <c r="AN4506" s="85">
        <v>6403</v>
      </c>
    </row>
    <row r="4507" spans="40:40" ht="15" customHeight="1" x14ac:dyDescent="0.3">
      <c r="AN4507" s="85">
        <v>6404</v>
      </c>
    </row>
    <row r="4508" spans="40:40" ht="15" customHeight="1" x14ac:dyDescent="0.3">
      <c r="AN4508" s="85">
        <v>6405</v>
      </c>
    </row>
    <row r="4509" spans="40:40" ht="15" customHeight="1" x14ac:dyDescent="0.3">
      <c r="AN4509" s="85">
        <v>6406</v>
      </c>
    </row>
    <row r="4510" spans="40:40" ht="15" customHeight="1" x14ac:dyDescent="0.3">
      <c r="AN4510" s="85">
        <v>6407</v>
      </c>
    </row>
    <row r="4511" spans="40:40" ht="15" customHeight="1" x14ac:dyDescent="0.3">
      <c r="AN4511" s="85">
        <v>6408</v>
      </c>
    </row>
    <row r="4512" spans="40:40" ht="15" customHeight="1" x14ac:dyDescent="0.3">
      <c r="AN4512" s="85">
        <v>6409</v>
      </c>
    </row>
    <row r="4513" spans="40:40" ht="15" customHeight="1" x14ac:dyDescent="0.3">
      <c r="AN4513" s="85">
        <v>6410</v>
      </c>
    </row>
    <row r="4514" spans="40:40" ht="15" customHeight="1" x14ac:dyDescent="0.3">
      <c r="AN4514" s="85">
        <v>6411</v>
      </c>
    </row>
    <row r="4515" spans="40:40" ht="15" customHeight="1" x14ac:dyDescent="0.3">
      <c r="AN4515" s="85">
        <v>6412</v>
      </c>
    </row>
    <row r="4516" spans="40:40" ht="15" customHeight="1" x14ac:dyDescent="0.3">
      <c r="AN4516" s="85">
        <v>6413</v>
      </c>
    </row>
    <row r="4517" spans="40:40" ht="15" customHeight="1" x14ac:dyDescent="0.3">
      <c r="AN4517" s="85">
        <v>6414</v>
      </c>
    </row>
    <row r="4518" spans="40:40" ht="15" customHeight="1" x14ac:dyDescent="0.3">
      <c r="AN4518" s="85">
        <v>6415</v>
      </c>
    </row>
    <row r="4519" spans="40:40" ht="15" customHeight="1" x14ac:dyDescent="0.3">
      <c r="AN4519" s="85">
        <v>6416</v>
      </c>
    </row>
    <row r="4520" spans="40:40" ht="15" customHeight="1" x14ac:dyDescent="0.3">
      <c r="AN4520" s="85">
        <v>6417</v>
      </c>
    </row>
    <row r="4521" spans="40:40" ht="15" customHeight="1" x14ac:dyDescent="0.3">
      <c r="AN4521" s="85">
        <v>6418</v>
      </c>
    </row>
    <row r="4522" spans="40:40" ht="15" customHeight="1" x14ac:dyDescent="0.3">
      <c r="AN4522" s="85">
        <v>6419</v>
      </c>
    </row>
    <row r="4523" spans="40:40" ht="15" customHeight="1" x14ac:dyDescent="0.3">
      <c r="AN4523" s="85">
        <v>6420</v>
      </c>
    </row>
    <row r="4524" spans="40:40" ht="15" customHeight="1" x14ac:dyDescent="0.3">
      <c r="AN4524" s="85">
        <v>6421</v>
      </c>
    </row>
    <row r="4525" spans="40:40" ht="15" customHeight="1" x14ac:dyDescent="0.3">
      <c r="AN4525" s="85">
        <v>6422</v>
      </c>
    </row>
    <row r="4526" spans="40:40" ht="15" customHeight="1" x14ac:dyDescent="0.3">
      <c r="AN4526" s="85">
        <v>6423</v>
      </c>
    </row>
    <row r="4527" spans="40:40" ht="15" customHeight="1" x14ac:dyDescent="0.3">
      <c r="AN4527" s="85">
        <v>6424</v>
      </c>
    </row>
    <row r="4528" spans="40:40" ht="15" customHeight="1" x14ac:dyDescent="0.3">
      <c r="AN4528" s="85">
        <v>6425</v>
      </c>
    </row>
    <row r="4529" spans="40:40" ht="15" customHeight="1" x14ac:dyDescent="0.3">
      <c r="AN4529" s="85">
        <v>6426</v>
      </c>
    </row>
    <row r="4530" spans="40:40" ht="15" customHeight="1" x14ac:dyDescent="0.3">
      <c r="AN4530" s="85">
        <v>6427</v>
      </c>
    </row>
    <row r="4531" spans="40:40" ht="15" customHeight="1" x14ac:dyDescent="0.3">
      <c r="AN4531" s="85">
        <v>6428</v>
      </c>
    </row>
    <row r="4532" spans="40:40" ht="15" customHeight="1" x14ac:dyDescent="0.3">
      <c r="AN4532" s="85">
        <v>6429</v>
      </c>
    </row>
    <row r="4533" spans="40:40" ht="15" customHeight="1" x14ac:dyDescent="0.3">
      <c r="AN4533" s="85">
        <v>6430</v>
      </c>
    </row>
    <row r="4534" spans="40:40" ht="15" customHeight="1" x14ac:dyDescent="0.3">
      <c r="AN4534" s="85">
        <v>6431</v>
      </c>
    </row>
    <row r="4535" spans="40:40" ht="15" customHeight="1" x14ac:dyDescent="0.3">
      <c r="AN4535" s="85">
        <v>6432</v>
      </c>
    </row>
    <row r="4536" spans="40:40" ht="15" customHeight="1" x14ac:dyDescent="0.3">
      <c r="AN4536" s="85">
        <v>6433</v>
      </c>
    </row>
    <row r="4537" spans="40:40" ht="15" customHeight="1" x14ac:dyDescent="0.3">
      <c r="AN4537" s="85">
        <v>6434</v>
      </c>
    </row>
    <row r="4538" spans="40:40" ht="15" customHeight="1" x14ac:dyDescent="0.3">
      <c r="AN4538" s="85">
        <v>6435</v>
      </c>
    </row>
    <row r="4539" spans="40:40" ht="15" customHeight="1" x14ac:dyDescent="0.3">
      <c r="AN4539" s="85">
        <v>6436</v>
      </c>
    </row>
    <row r="4540" spans="40:40" ht="15" customHeight="1" x14ac:dyDescent="0.3">
      <c r="AN4540" s="85">
        <v>6437</v>
      </c>
    </row>
    <row r="4541" spans="40:40" ht="15" customHeight="1" x14ac:dyDescent="0.3">
      <c r="AN4541" s="85">
        <v>6438</v>
      </c>
    </row>
    <row r="4542" spans="40:40" ht="15" customHeight="1" x14ac:dyDescent="0.3">
      <c r="AN4542" s="85">
        <v>6439</v>
      </c>
    </row>
    <row r="4543" spans="40:40" ht="15" customHeight="1" x14ac:dyDescent="0.3">
      <c r="AN4543" s="85">
        <v>6440</v>
      </c>
    </row>
    <row r="4544" spans="40:40" ht="15" customHeight="1" x14ac:dyDescent="0.3">
      <c r="AN4544" s="85">
        <v>6441</v>
      </c>
    </row>
    <row r="4545" spans="40:40" ht="15" customHeight="1" x14ac:dyDescent="0.3">
      <c r="AN4545" s="85">
        <v>6442</v>
      </c>
    </row>
    <row r="4546" spans="40:40" ht="15" customHeight="1" x14ac:dyDescent="0.3">
      <c r="AN4546" s="85">
        <v>6443</v>
      </c>
    </row>
    <row r="4547" spans="40:40" ht="15" customHeight="1" x14ac:dyDescent="0.3">
      <c r="AN4547" s="85">
        <v>6444</v>
      </c>
    </row>
    <row r="4548" spans="40:40" ht="15" customHeight="1" x14ac:dyDescent="0.3">
      <c r="AN4548" s="85">
        <v>6445</v>
      </c>
    </row>
    <row r="4549" spans="40:40" ht="15" customHeight="1" x14ac:dyDescent="0.3">
      <c r="AN4549" s="85">
        <v>6446</v>
      </c>
    </row>
    <row r="4550" spans="40:40" ht="15" customHeight="1" x14ac:dyDescent="0.3">
      <c r="AN4550" s="85">
        <v>6447</v>
      </c>
    </row>
    <row r="4551" spans="40:40" ht="15" customHeight="1" x14ac:dyDescent="0.3">
      <c r="AN4551" s="85">
        <v>6448</v>
      </c>
    </row>
    <row r="4552" spans="40:40" ht="15" customHeight="1" x14ac:dyDescent="0.3">
      <c r="AN4552" s="85">
        <v>6449</v>
      </c>
    </row>
    <row r="4553" spans="40:40" ht="15" customHeight="1" x14ac:dyDescent="0.3">
      <c r="AN4553" s="85">
        <v>6450</v>
      </c>
    </row>
    <row r="4554" spans="40:40" ht="15" customHeight="1" x14ac:dyDescent="0.3">
      <c r="AN4554" s="85">
        <v>6451</v>
      </c>
    </row>
    <row r="4555" spans="40:40" ht="15" customHeight="1" x14ac:dyDescent="0.3">
      <c r="AN4555" s="85">
        <v>6452</v>
      </c>
    </row>
    <row r="4556" spans="40:40" ht="15" customHeight="1" x14ac:dyDescent="0.3">
      <c r="AN4556" s="85">
        <v>6453</v>
      </c>
    </row>
    <row r="4557" spans="40:40" ht="15" customHeight="1" x14ac:dyDescent="0.3">
      <c r="AN4557" s="85">
        <v>6454</v>
      </c>
    </row>
    <row r="4558" spans="40:40" ht="15" customHeight="1" x14ac:dyDescent="0.3">
      <c r="AN4558" s="85">
        <v>6455</v>
      </c>
    </row>
    <row r="4559" spans="40:40" ht="15" customHeight="1" x14ac:dyDescent="0.3">
      <c r="AN4559" s="85">
        <v>6456</v>
      </c>
    </row>
    <row r="4560" spans="40:40" ht="15" customHeight="1" x14ac:dyDescent="0.3">
      <c r="AN4560" s="85">
        <v>6457</v>
      </c>
    </row>
    <row r="4561" spans="40:40" ht="15" customHeight="1" x14ac:dyDescent="0.3">
      <c r="AN4561" s="85">
        <v>6458</v>
      </c>
    </row>
    <row r="4562" spans="40:40" ht="15" customHeight="1" x14ac:dyDescent="0.3">
      <c r="AN4562" s="85">
        <v>6459</v>
      </c>
    </row>
    <row r="4563" spans="40:40" ht="15" customHeight="1" x14ac:dyDescent="0.3">
      <c r="AN4563" s="85">
        <v>6460</v>
      </c>
    </row>
    <row r="4564" spans="40:40" ht="15" customHeight="1" x14ac:dyDescent="0.3">
      <c r="AN4564" s="85">
        <v>6461</v>
      </c>
    </row>
    <row r="4565" spans="40:40" ht="15" customHeight="1" x14ac:dyDescent="0.3">
      <c r="AN4565" s="85">
        <v>6462</v>
      </c>
    </row>
    <row r="4566" spans="40:40" ht="15" customHeight="1" x14ac:dyDescent="0.3">
      <c r="AN4566" s="85">
        <v>6463</v>
      </c>
    </row>
    <row r="4567" spans="40:40" ht="15" customHeight="1" x14ac:dyDescent="0.3">
      <c r="AN4567" s="85">
        <v>6464</v>
      </c>
    </row>
    <row r="4568" spans="40:40" ht="15" customHeight="1" x14ac:dyDescent="0.3">
      <c r="AN4568" s="85">
        <v>6465</v>
      </c>
    </row>
    <row r="4569" spans="40:40" ht="15" customHeight="1" x14ac:dyDescent="0.3">
      <c r="AN4569" s="85">
        <v>6466</v>
      </c>
    </row>
    <row r="4570" spans="40:40" ht="15" customHeight="1" x14ac:dyDescent="0.3">
      <c r="AN4570" s="85">
        <v>6467</v>
      </c>
    </row>
    <row r="4571" spans="40:40" ht="15" customHeight="1" x14ac:dyDescent="0.3">
      <c r="AN4571" s="85">
        <v>6468</v>
      </c>
    </row>
    <row r="4572" spans="40:40" ht="15" customHeight="1" x14ac:dyDescent="0.3">
      <c r="AN4572" s="85">
        <v>6469</v>
      </c>
    </row>
    <row r="4573" spans="40:40" ht="15" customHeight="1" x14ac:dyDescent="0.3">
      <c r="AN4573" s="85">
        <v>6470</v>
      </c>
    </row>
    <row r="4574" spans="40:40" ht="15" customHeight="1" x14ac:dyDescent="0.3">
      <c r="AN4574" s="85">
        <v>6471</v>
      </c>
    </row>
    <row r="4575" spans="40:40" ht="15" customHeight="1" x14ac:dyDescent="0.3">
      <c r="AN4575" s="85">
        <v>6472</v>
      </c>
    </row>
    <row r="4576" spans="40:40" ht="15" customHeight="1" x14ac:dyDescent="0.3">
      <c r="AN4576" s="85">
        <v>6473</v>
      </c>
    </row>
    <row r="4577" spans="40:40" ht="15" customHeight="1" x14ac:dyDescent="0.3">
      <c r="AN4577" s="85">
        <v>6474</v>
      </c>
    </row>
    <row r="4578" spans="40:40" ht="15" customHeight="1" x14ac:dyDescent="0.3">
      <c r="AN4578" s="85">
        <v>6475</v>
      </c>
    </row>
    <row r="4579" spans="40:40" ht="15" customHeight="1" x14ac:dyDescent="0.3">
      <c r="AN4579" s="85">
        <v>6476</v>
      </c>
    </row>
    <row r="4580" spans="40:40" ht="15" customHeight="1" x14ac:dyDescent="0.3">
      <c r="AN4580" s="85">
        <v>6477</v>
      </c>
    </row>
    <row r="4581" spans="40:40" ht="15" customHeight="1" x14ac:dyDescent="0.3">
      <c r="AN4581" s="85">
        <v>6478</v>
      </c>
    </row>
    <row r="4582" spans="40:40" ht="15" customHeight="1" x14ac:dyDescent="0.3">
      <c r="AN4582" s="85">
        <v>6479</v>
      </c>
    </row>
    <row r="4583" spans="40:40" ht="15" customHeight="1" x14ac:dyDescent="0.3">
      <c r="AN4583" s="85">
        <v>6480</v>
      </c>
    </row>
    <row r="4584" spans="40:40" ht="15" customHeight="1" x14ac:dyDescent="0.3">
      <c r="AN4584" s="85">
        <v>6481</v>
      </c>
    </row>
    <row r="4585" spans="40:40" ht="15" customHeight="1" x14ac:dyDescent="0.3">
      <c r="AN4585" s="85">
        <v>6482</v>
      </c>
    </row>
    <row r="4586" spans="40:40" ht="15" customHeight="1" x14ac:dyDescent="0.3">
      <c r="AN4586" s="85">
        <v>6483</v>
      </c>
    </row>
    <row r="4587" spans="40:40" ht="15" customHeight="1" x14ac:dyDescent="0.3">
      <c r="AN4587" s="85">
        <v>6484</v>
      </c>
    </row>
    <row r="4588" spans="40:40" ht="15" customHeight="1" x14ac:dyDescent="0.3">
      <c r="AN4588" s="85">
        <v>6485</v>
      </c>
    </row>
    <row r="4589" spans="40:40" ht="15" customHeight="1" x14ac:dyDescent="0.3">
      <c r="AN4589" s="85">
        <v>6486</v>
      </c>
    </row>
    <row r="4590" spans="40:40" ht="15" customHeight="1" x14ac:dyDescent="0.3">
      <c r="AN4590" s="85">
        <v>6487</v>
      </c>
    </row>
    <row r="4591" spans="40:40" ht="15" customHeight="1" x14ac:dyDescent="0.3">
      <c r="AN4591" s="85">
        <v>6488</v>
      </c>
    </row>
    <row r="4592" spans="40:40" ht="15" customHeight="1" x14ac:dyDescent="0.3">
      <c r="AN4592" s="85">
        <v>6489</v>
      </c>
    </row>
    <row r="4593" spans="40:40" ht="15" customHeight="1" x14ac:dyDescent="0.3">
      <c r="AN4593" s="85">
        <v>6490</v>
      </c>
    </row>
    <row r="4594" spans="40:40" ht="15" customHeight="1" x14ac:dyDescent="0.3">
      <c r="AN4594" s="85">
        <v>6491</v>
      </c>
    </row>
    <row r="4595" spans="40:40" ht="15" customHeight="1" x14ac:dyDescent="0.3">
      <c r="AN4595" s="85">
        <v>6492</v>
      </c>
    </row>
    <row r="4596" spans="40:40" ht="15" customHeight="1" x14ac:dyDescent="0.3">
      <c r="AN4596" s="85">
        <v>6493</v>
      </c>
    </row>
    <row r="4597" spans="40:40" ht="15" customHeight="1" x14ac:dyDescent="0.3">
      <c r="AN4597" s="85">
        <v>6494</v>
      </c>
    </row>
    <row r="4598" spans="40:40" ht="15" customHeight="1" x14ac:dyDescent="0.3">
      <c r="AN4598" s="85">
        <v>6495</v>
      </c>
    </row>
    <row r="4599" spans="40:40" ht="15" customHeight="1" x14ac:dyDescent="0.3">
      <c r="AN4599" s="85">
        <v>6496</v>
      </c>
    </row>
    <row r="4600" spans="40:40" ht="15" customHeight="1" x14ac:dyDescent="0.3">
      <c r="AN4600" s="85">
        <v>6497</v>
      </c>
    </row>
    <row r="4601" spans="40:40" ht="15" customHeight="1" x14ac:dyDescent="0.3">
      <c r="AN4601" s="85">
        <v>6498</v>
      </c>
    </row>
    <row r="4602" spans="40:40" ht="15" customHeight="1" x14ac:dyDescent="0.3">
      <c r="AN4602" s="85">
        <v>6499</v>
      </c>
    </row>
    <row r="4603" spans="40:40" ht="15" customHeight="1" x14ac:dyDescent="0.3">
      <c r="AN4603" s="85">
        <v>6500</v>
      </c>
    </row>
    <row r="4604" spans="40:40" ht="15" customHeight="1" x14ac:dyDescent="0.3">
      <c r="AN4604" s="85">
        <v>6501</v>
      </c>
    </row>
    <row r="4605" spans="40:40" ht="15" customHeight="1" x14ac:dyDescent="0.3">
      <c r="AN4605" s="85">
        <v>6502</v>
      </c>
    </row>
    <row r="4606" spans="40:40" ht="15" customHeight="1" x14ac:dyDescent="0.3">
      <c r="AN4606" s="85">
        <v>6503</v>
      </c>
    </row>
    <row r="4607" spans="40:40" ht="15" customHeight="1" x14ac:dyDescent="0.3">
      <c r="AN4607" s="85">
        <v>6504</v>
      </c>
    </row>
    <row r="4608" spans="40:40" ht="15" customHeight="1" x14ac:dyDescent="0.3">
      <c r="AN4608" s="85">
        <v>6505</v>
      </c>
    </row>
    <row r="4609" spans="40:40" ht="15" customHeight="1" x14ac:dyDescent="0.3">
      <c r="AN4609" s="85">
        <v>6506</v>
      </c>
    </row>
    <row r="4610" spans="40:40" ht="15" customHeight="1" x14ac:dyDescent="0.3">
      <c r="AN4610" s="85">
        <v>6507</v>
      </c>
    </row>
    <row r="4611" spans="40:40" ht="15" customHeight="1" x14ac:dyDescent="0.3">
      <c r="AN4611" s="85">
        <v>6508</v>
      </c>
    </row>
    <row r="4612" spans="40:40" ht="15" customHeight="1" x14ac:dyDescent="0.3">
      <c r="AN4612" s="85">
        <v>6509</v>
      </c>
    </row>
    <row r="4613" spans="40:40" ht="15" customHeight="1" x14ac:dyDescent="0.3">
      <c r="AN4613" s="85">
        <v>6510</v>
      </c>
    </row>
    <row r="4614" spans="40:40" ht="15" customHeight="1" x14ac:dyDescent="0.3">
      <c r="AN4614" s="85">
        <v>6511</v>
      </c>
    </row>
    <row r="4615" spans="40:40" ht="15" customHeight="1" x14ac:dyDescent="0.3">
      <c r="AN4615" s="85">
        <v>6512</v>
      </c>
    </row>
    <row r="4616" spans="40:40" ht="15" customHeight="1" x14ac:dyDescent="0.3">
      <c r="AN4616" s="85">
        <v>6513</v>
      </c>
    </row>
    <row r="4617" spans="40:40" ht="15" customHeight="1" x14ac:dyDescent="0.3">
      <c r="AN4617" s="85">
        <v>6514</v>
      </c>
    </row>
    <row r="4618" spans="40:40" ht="15" customHeight="1" x14ac:dyDescent="0.3">
      <c r="AN4618" s="85">
        <v>6515</v>
      </c>
    </row>
    <row r="4619" spans="40:40" ht="15" customHeight="1" x14ac:dyDescent="0.3">
      <c r="AN4619" s="85">
        <v>6516</v>
      </c>
    </row>
    <row r="4620" spans="40:40" ht="15" customHeight="1" x14ac:dyDescent="0.3">
      <c r="AN4620" s="85">
        <v>6517</v>
      </c>
    </row>
    <row r="4621" spans="40:40" ht="15" customHeight="1" x14ac:dyDescent="0.3">
      <c r="AN4621" s="85">
        <v>6518</v>
      </c>
    </row>
    <row r="4622" spans="40:40" ht="15" customHeight="1" x14ac:dyDescent="0.3">
      <c r="AN4622" s="85">
        <v>6519</v>
      </c>
    </row>
    <row r="4623" spans="40:40" ht="15" customHeight="1" x14ac:dyDescent="0.3">
      <c r="AN4623" s="85">
        <v>6520</v>
      </c>
    </row>
    <row r="4624" spans="40:40" ht="15" customHeight="1" x14ac:dyDescent="0.3">
      <c r="AN4624" s="85">
        <v>6521</v>
      </c>
    </row>
    <row r="4625" spans="40:40" ht="15" customHeight="1" x14ac:dyDescent="0.3">
      <c r="AN4625" s="85">
        <v>6522</v>
      </c>
    </row>
    <row r="4626" spans="40:40" ht="15" customHeight="1" x14ac:dyDescent="0.3">
      <c r="AN4626" s="85">
        <v>6523</v>
      </c>
    </row>
    <row r="4627" spans="40:40" ht="15" customHeight="1" x14ac:dyDescent="0.3">
      <c r="AN4627" s="85">
        <v>6524</v>
      </c>
    </row>
    <row r="4628" spans="40:40" ht="15" customHeight="1" x14ac:dyDescent="0.3">
      <c r="AN4628" s="85">
        <v>6525</v>
      </c>
    </row>
    <row r="4629" spans="40:40" ht="15" customHeight="1" x14ac:dyDescent="0.3">
      <c r="AN4629" s="85">
        <v>6526</v>
      </c>
    </row>
    <row r="4630" spans="40:40" ht="15" customHeight="1" x14ac:dyDescent="0.3">
      <c r="AN4630" s="85">
        <v>6527</v>
      </c>
    </row>
    <row r="4631" spans="40:40" ht="15" customHeight="1" x14ac:dyDescent="0.3">
      <c r="AN4631" s="85">
        <v>6528</v>
      </c>
    </row>
    <row r="4632" spans="40:40" ht="15" customHeight="1" x14ac:dyDescent="0.3">
      <c r="AN4632" s="85">
        <v>6529</v>
      </c>
    </row>
    <row r="4633" spans="40:40" ht="15" customHeight="1" x14ac:dyDescent="0.3">
      <c r="AN4633" s="85">
        <v>6530</v>
      </c>
    </row>
    <row r="4634" spans="40:40" ht="15" customHeight="1" x14ac:dyDescent="0.3">
      <c r="AN4634" s="85">
        <v>6531</v>
      </c>
    </row>
    <row r="4635" spans="40:40" ht="15" customHeight="1" x14ac:dyDescent="0.3">
      <c r="AN4635" s="85">
        <v>6532</v>
      </c>
    </row>
    <row r="4636" spans="40:40" ht="15" customHeight="1" x14ac:dyDescent="0.3">
      <c r="AN4636" s="85">
        <v>6533</v>
      </c>
    </row>
    <row r="4637" spans="40:40" ht="15" customHeight="1" x14ac:dyDescent="0.3">
      <c r="AN4637" s="85">
        <v>6534</v>
      </c>
    </row>
    <row r="4638" spans="40:40" ht="15" customHeight="1" x14ac:dyDescent="0.3">
      <c r="AN4638" s="85">
        <v>6535</v>
      </c>
    </row>
    <row r="4639" spans="40:40" ht="15" customHeight="1" x14ac:dyDescent="0.3">
      <c r="AN4639" s="85">
        <v>6536</v>
      </c>
    </row>
    <row r="4640" spans="40:40" ht="15" customHeight="1" x14ac:dyDescent="0.3">
      <c r="AN4640" s="85">
        <v>6537</v>
      </c>
    </row>
    <row r="4641" spans="40:40" ht="15" customHeight="1" x14ac:dyDescent="0.3">
      <c r="AN4641" s="85">
        <v>6538</v>
      </c>
    </row>
    <row r="4642" spans="40:40" ht="15" customHeight="1" x14ac:dyDescent="0.3">
      <c r="AN4642" s="85">
        <v>6539</v>
      </c>
    </row>
    <row r="4643" spans="40:40" ht="15" customHeight="1" x14ac:dyDescent="0.3">
      <c r="AN4643" s="85">
        <v>6540</v>
      </c>
    </row>
    <row r="4644" spans="40:40" ht="15" customHeight="1" x14ac:dyDescent="0.3">
      <c r="AN4644" s="85">
        <v>6541</v>
      </c>
    </row>
    <row r="4645" spans="40:40" ht="15" customHeight="1" x14ac:dyDescent="0.3">
      <c r="AN4645" s="85">
        <v>6542</v>
      </c>
    </row>
    <row r="4646" spans="40:40" ht="15" customHeight="1" x14ac:dyDescent="0.3">
      <c r="AN4646" s="85">
        <v>6543</v>
      </c>
    </row>
    <row r="4647" spans="40:40" ht="15" customHeight="1" x14ac:dyDescent="0.3">
      <c r="AN4647" s="85">
        <v>6544</v>
      </c>
    </row>
    <row r="4648" spans="40:40" ht="15" customHeight="1" x14ac:dyDescent="0.3">
      <c r="AN4648" s="85">
        <v>6545</v>
      </c>
    </row>
    <row r="4649" spans="40:40" ht="15" customHeight="1" x14ac:dyDescent="0.3">
      <c r="AN4649" s="85">
        <v>6546</v>
      </c>
    </row>
    <row r="4650" spans="40:40" ht="15" customHeight="1" x14ac:dyDescent="0.3">
      <c r="AN4650" s="85">
        <v>6547</v>
      </c>
    </row>
    <row r="4651" spans="40:40" ht="15" customHeight="1" x14ac:dyDescent="0.3">
      <c r="AN4651" s="85">
        <v>6548</v>
      </c>
    </row>
    <row r="4652" spans="40:40" ht="15" customHeight="1" x14ac:dyDescent="0.3">
      <c r="AN4652" s="85">
        <v>6549</v>
      </c>
    </row>
    <row r="4653" spans="40:40" ht="15" customHeight="1" x14ac:dyDescent="0.3">
      <c r="AN4653" s="85">
        <v>6550</v>
      </c>
    </row>
    <row r="4654" spans="40:40" ht="15" customHeight="1" x14ac:dyDescent="0.3">
      <c r="AN4654" s="85">
        <v>6551</v>
      </c>
    </row>
    <row r="4655" spans="40:40" ht="15" customHeight="1" x14ac:dyDescent="0.3">
      <c r="AN4655" s="85">
        <v>6552</v>
      </c>
    </row>
    <row r="4656" spans="40:40" ht="15" customHeight="1" x14ac:dyDescent="0.3">
      <c r="AN4656" s="85">
        <v>6553</v>
      </c>
    </row>
    <row r="4657" spans="40:40" ht="15" customHeight="1" x14ac:dyDescent="0.3">
      <c r="AN4657" s="85">
        <v>6554</v>
      </c>
    </row>
    <row r="4658" spans="40:40" ht="15" customHeight="1" x14ac:dyDescent="0.3">
      <c r="AN4658" s="85">
        <v>6555</v>
      </c>
    </row>
    <row r="4659" spans="40:40" ht="15" customHeight="1" x14ac:dyDescent="0.3">
      <c r="AN4659" s="85">
        <v>6556</v>
      </c>
    </row>
    <row r="4660" spans="40:40" ht="15" customHeight="1" x14ac:dyDescent="0.3">
      <c r="AN4660" s="85">
        <v>6557</v>
      </c>
    </row>
    <row r="4661" spans="40:40" ht="15" customHeight="1" x14ac:dyDescent="0.3">
      <c r="AN4661" s="85">
        <v>6558</v>
      </c>
    </row>
    <row r="4662" spans="40:40" ht="15" customHeight="1" x14ac:dyDescent="0.3">
      <c r="AN4662" s="85">
        <v>6559</v>
      </c>
    </row>
    <row r="4663" spans="40:40" ht="15" customHeight="1" x14ac:dyDescent="0.3">
      <c r="AN4663" s="85">
        <v>6560</v>
      </c>
    </row>
    <row r="4664" spans="40:40" ht="15" customHeight="1" x14ac:dyDescent="0.3">
      <c r="AN4664" s="85">
        <v>6561</v>
      </c>
    </row>
    <row r="4665" spans="40:40" ht="15" customHeight="1" x14ac:dyDescent="0.3">
      <c r="AN4665" s="85">
        <v>6562</v>
      </c>
    </row>
    <row r="4666" spans="40:40" ht="15" customHeight="1" x14ac:dyDescent="0.3">
      <c r="AN4666" s="85">
        <v>6563</v>
      </c>
    </row>
    <row r="4667" spans="40:40" ht="15" customHeight="1" x14ac:dyDescent="0.3">
      <c r="AN4667" s="85">
        <v>6564</v>
      </c>
    </row>
    <row r="4668" spans="40:40" ht="15" customHeight="1" x14ac:dyDescent="0.3">
      <c r="AN4668" s="85">
        <v>6565</v>
      </c>
    </row>
    <row r="4669" spans="40:40" ht="15" customHeight="1" x14ac:dyDescent="0.3">
      <c r="AN4669" s="85">
        <v>6566</v>
      </c>
    </row>
    <row r="4670" spans="40:40" ht="15" customHeight="1" x14ac:dyDescent="0.3">
      <c r="AN4670" s="85">
        <v>6567</v>
      </c>
    </row>
    <row r="4671" spans="40:40" ht="15" customHeight="1" x14ac:dyDescent="0.3">
      <c r="AN4671" s="85">
        <v>6568</v>
      </c>
    </row>
    <row r="4672" spans="40:40" ht="15" customHeight="1" x14ac:dyDescent="0.3">
      <c r="AN4672" s="85">
        <v>6569</v>
      </c>
    </row>
    <row r="4673" spans="40:40" ht="15" customHeight="1" x14ac:dyDescent="0.3">
      <c r="AN4673" s="85">
        <v>6570</v>
      </c>
    </row>
    <row r="4674" spans="40:40" ht="15" customHeight="1" x14ac:dyDescent="0.3">
      <c r="AN4674" s="85">
        <v>6571</v>
      </c>
    </row>
    <row r="4675" spans="40:40" ht="15" customHeight="1" x14ac:dyDescent="0.3">
      <c r="AN4675" s="85">
        <v>6572</v>
      </c>
    </row>
    <row r="4676" spans="40:40" ht="15" customHeight="1" x14ac:dyDescent="0.3">
      <c r="AN4676" s="85">
        <v>6573</v>
      </c>
    </row>
    <row r="4677" spans="40:40" ht="15" customHeight="1" x14ac:dyDescent="0.3">
      <c r="AN4677" s="85">
        <v>6574</v>
      </c>
    </row>
    <row r="4678" spans="40:40" ht="15" customHeight="1" x14ac:dyDescent="0.3">
      <c r="AN4678" s="85">
        <v>6575</v>
      </c>
    </row>
    <row r="4679" spans="40:40" ht="15" customHeight="1" x14ac:dyDescent="0.3">
      <c r="AN4679" s="85">
        <v>6576</v>
      </c>
    </row>
    <row r="4680" spans="40:40" ht="15" customHeight="1" x14ac:dyDescent="0.3">
      <c r="AN4680" s="85">
        <v>6577</v>
      </c>
    </row>
    <row r="4681" spans="40:40" ht="15" customHeight="1" x14ac:dyDescent="0.3">
      <c r="AN4681" s="85">
        <v>6578</v>
      </c>
    </row>
    <row r="4682" spans="40:40" ht="15" customHeight="1" x14ac:dyDescent="0.3">
      <c r="AN4682" s="85">
        <v>6579</v>
      </c>
    </row>
    <row r="4683" spans="40:40" ht="15" customHeight="1" x14ac:dyDescent="0.3">
      <c r="AN4683" s="85">
        <v>6580</v>
      </c>
    </row>
    <row r="4684" spans="40:40" ht="15" customHeight="1" x14ac:dyDescent="0.3">
      <c r="AN4684" s="85">
        <v>6581</v>
      </c>
    </row>
    <row r="4685" spans="40:40" ht="15" customHeight="1" x14ac:dyDescent="0.3">
      <c r="AN4685" s="85">
        <v>6582</v>
      </c>
    </row>
    <row r="4686" spans="40:40" ht="15" customHeight="1" x14ac:dyDescent="0.3">
      <c r="AN4686" s="85">
        <v>6583</v>
      </c>
    </row>
    <row r="4687" spans="40:40" ht="15" customHeight="1" x14ac:dyDescent="0.3">
      <c r="AN4687" s="85">
        <v>6584</v>
      </c>
    </row>
    <row r="4688" spans="40:40" ht="15" customHeight="1" x14ac:dyDescent="0.3">
      <c r="AN4688" s="85">
        <v>6585</v>
      </c>
    </row>
    <row r="4689" spans="40:40" ht="15" customHeight="1" x14ac:dyDescent="0.3">
      <c r="AN4689" s="85">
        <v>6586</v>
      </c>
    </row>
    <row r="4690" spans="40:40" ht="15" customHeight="1" x14ac:dyDescent="0.3">
      <c r="AN4690" s="85">
        <v>6587</v>
      </c>
    </row>
    <row r="4691" spans="40:40" ht="15" customHeight="1" x14ac:dyDescent="0.3">
      <c r="AN4691" s="85">
        <v>6588</v>
      </c>
    </row>
    <row r="4692" spans="40:40" ht="15" customHeight="1" x14ac:dyDescent="0.3">
      <c r="AN4692" s="85">
        <v>6589</v>
      </c>
    </row>
    <row r="4693" spans="40:40" ht="15" customHeight="1" x14ac:dyDescent="0.3">
      <c r="AN4693" s="85">
        <v>6590</v>
      </c>
    </row>
    <row r="4694" spans="40:40" ht="15" customHeight="1" x14ac:dyDescent="0.3">
      <c r="AN4694" s="85">
        <v>6591</v>
      </c>
    </row>
    <row r="4695" spans="40:40" ht="15" customHeight="1" x14ac:dyDescent="0.3">
      <c r="AN4695" s="85">
        <v>6592</v>
      </c>
    </row>
    <row r="4696" spans="40:40" ht="15" customHeight="1" x14ac:dyDescent="0.3">
      <c r="AN4696" s="85">
        <v>6593</v>
      </c>
    </row>
    <row r="4697" spans="40:40" ht="15" customHeight="1" x14ac:dyDescent="0.3">
      <c r="AN4697" s="85">
        <v>6594</v>
      </c>
    </row>
    <row r="4698" spans="40:40" ht="15" customHeight="1" x14ac:dyDescent="0.3">
      <c r="AN4698" s="85">
        <v>6595</v>
      </c>
    </row>
    <row r="4699" spans="40:40" ht="15" customHeight="1" x14ac:dyDescent="0.3">
      <c r="AN4699" s="85">
        <v>6596</v>
      </c>
    </row>
    <row r="4700" spans="40:40" ht="15" customHeight="1" x14ac:dyDescent="0.3">
      <c r="AN4700" s="85">
        <v>6597</v>
      </c>
    </row>
    <row r="4701" spans="40:40" ht="15" customHeight="1" x14ac:dyDescent="0.3">
      <c r="AN4701" s="85">
        <v>6598</v>
      </c>
    </row>
    <row r="4702" spans="40:40" ht="15" customHeight="1" x14ac:dyDescent="0.3">
      <c r="AN4702" s="85">
        <v>6599</v>
      </c>
    </row>
    <row r="4703" spans="40:40" ht="15" customHeight="1" x14ac:dyDescent="0.3">
      <c r="AN4703" s="85">
        <v>6600</v>
      </c>
    </row>
    <row r="4704" spans="40:40" ht="15" customHeight="1" x14ac:dyDescent="0.3">
      <c r="AN4704" s="85">
        <v>6601</v>
      </c>
    </row>
    <row r="4705" spans="40:40" ht="15" customHeight="1" x14ac:dyDescent="0.3">
      <c r="AN4705" s="85">
        <v>6602</v>
      </c>
    </row>
    <row r="4706" spans="40:40" ht="15" customHeight="1" x14ac:dyDescent="0.3">
      <c r="AN4706" s="85">
        <v>6603</v>
      </c>
    </row>
    <row r="4707" spans="40:40" ht="15" customHeight="1" x14ac:dyDescent="0.3">
      <c r="AN4707" s="85">
        <v>6604</v>
      </c>
    </row>
    <row r="4708" spans="40:40" ht="15" customHeight="1" x14ac:dyDescent="0.3">
      <c r="AN4708" s="85">
        <v>6605</v>
      </c>
    </row>
    <row r="4709" spans="40:40" ht="15" customHeight="1" x14ac:dyDescent="0.3">
      <c r="AN4709" s="85">
        <v>6606</v>
      </c>
    </row>
    <row r="4710" spans="40:40" ht="15" customHeight="1" x14ac:dyDescent="0.3">
      <c r="AN4710" s="85">
        <v>6607</v>
      </c>
    </row>
    <row r="4711" spans="40:40" ht="15" customHeight="1" x14ac:dyDescent="0.3">
      <c r="AN4711" s="85">
        <v>6608</v>
      </c>
    </row>
    <row r="4712" spans="40:40" ht="15" customHeight="1" x14ac:dyDescent="0.3">
      <c r="AN4712" s="85">
        <v>6609</v>
      </c>
    </row>
    <row r="4713" spans="40:40" ht="15" customHeight="1" x14ac:dyDescent="0.3">
      <c r="AN4713" s="85">
        <v>6610</v>
      </c>
    </row>
    <row r="4714" spans="40:40" ht="15" customHeight="1" x14ac:dyDescent="0.3">
      <c r="AN4714" s="85">
        <v>6611</v>
      </c>
    </row>
    <row r="4715" spans="40:40" ht="15" customHeight="1" x14ac:dyDescent="0.3">
      <c r="AN4715" s="85">
        <v>6612</v>
      </c>
    </row>
    <row r="4716" spans="40:40" ht="15" customHeight="1" x14ac:dyDescent="0.3">
      <c r="AN4716" s="85">
        <v>6613</v>
      </c>
    </row>
    <row r="4717" spans="40:40" ht="15" customHeight="1" x14ac:dyDescent="0.3">
      <c r="AN4717" s="85">
        <v>6614</v>
      </c>
    </row>
    <row r="4718" spans="40:40" ht="15" customHeight="1" x14ac:dyDescent="0.3">
      <c r="AN4718" s="85">
        <v>6615</v>
      </c>
    </row>
    <row r="4719" spans="40:40" ht="15" customHeight="1" x14ac:dyDescent="0.3">
      <c r="AN4719" s="85">
        <v>6616</v>
      </c>
    </row>
    <row r="4720" spans="40:40" ht="15" customHeight="1" x14ac:dyDescent="0.3">
      <c r="AN4720" s="85">
        <v>6617</v>
      </c>
    </row>
    <row r="4721" spans="40:40" ht="15" customHeight="1" x14ac:dyDescent="0.3">
      <c r="AN4721" s="85">
        <v>6618</v>
      </c>
    </row>
    <row r="4722" spans="40:40" ht="15" customHeight="1" x14ac:dyDescent="0.3">
      <c r="AN4722" s="85">
        <v>6619</v>
      </c>
    </row>
    <row r="4723" spans="40:40" ht="15" customHeight="1" x14ac:dyDescent="0.3">
      <c r="AN4723" s="85">
        <v>6620</v>
      </c>
    </row>
    <row r="4724" spans="40:40" ht="15" customHeight="1" x14ac:dyDescent="0.3">
      <c r="AN4724" s="85">
        <v>6621</v>
      </c>
    </row>
    <row r="4725" spans="40:40" ht="15" customHeight="1" x14ac:dyDescent="0.3">
      <c r="AN4725" s="85">
        <v>6622</v>
      </c>
    </row>
    <row r="4726" spans="40:40" ht="15" customHeight="1" x14ac:dyDescent="0.3">
      <c r="AN4726" s="85">
        <v>6623</v>
      </c>
    </row>
    <row r="4727" spans="40:40" ht="15" customHeight="1" x14ac:dyDescent="0.3">
      <c r="AN4727" s="85">
        <v>6624</v>
      </c>
    </row>
    <row r="4728" spans="40:40" ht="15" customHeight="1" x14ac:dyDescent="0.3">
      <c r="AN4728" s="85">
        <v>6625</v>
      </c>
    </row>
    <row r="4729" spans="40:40" ht="15" customHeight="1" x14ac:dyDescent="0.3">
      <c r="AN4729" s="85">
        <v>6626</v>
      </c>
    </row>
    <row r="4730" spans="40:40" ht="15" customHeight="1" x14ac:dyDescent="0.3">
      <c r="AN4730" s="85">
        <v>6627</v>
      </c>
    </row>
    <row r="4731" spans="40:40" ht="15" customHeight="1" x14ac:dyDescent="0.3">
      <c r="AN4731" s="85">
        <v>6628</v>
      </c>
    </row>
    <row r="4732" spans="40:40" ht="15" customHeight="1" x14ac:dyDescent="0.3">
      <c r="AN4732" s="85">
        <v>6629</v>
      </c>
    </row>
    <row r="4733" spans="40:40" ht="15" customHeight="1" x14ac:dyDescent="0.3">
      <c r="AN4733" s="85">
        <v>6630</v>
      </c>
    </row>
    <row r="4734" spans="40:40" ht="15" customHeight="1" x14ac:dyDescent="0.3">
      <c r="AN4734" s="85">
        <v>6631</v>
      </c>
    </row>
    <row r="4735" spans="40:40" ht="15" customHeight="1" x14ac:dyDescent="0.3">
      <c r="AN4735" s="85">
        <v>6632</v>
      </c>
    </row>
    <row r="4736" spans="40:40" ht="15" customHeight="1" x14ac:dyDescent="0.3">
      <c r="AN4736" s="85">
        <v>6633</v>
      </c>
    </row>
    <row r="4737" spans="40:40" ht="15" customHeight="1" x14ac:dyDescent="0.3">
      <c r="AN4737" s="85">
        <v>6634</v>
      </c>
    </row>
    <row r="4738" spans="40:40" ht="15" customHeight="1" x14ac:dyDescent="0.3">
      <c r="AN4738" s="85">
        <v>6635</v>
      </c>
    </row>
    <row r="4739" spans="40:40" ht="15" customHeight="1" x14ac:dyDescent="0.3">
      <c r="AN4739" s="85">
        <v>6636</v>
      </c>
    </row>
    <row r="4740" spans="40:40" ht="15" customHeight="1" x14ac:dyDescent="0.3">
      <c r="AN4740" s="85">
        <v>6637</v>
      </c>
    </row>
    <row r="4741" spans="40:40" ht="15" customHeight="1" x14ac:dyDescent="0.3">
      <c r="AN4741" s="85">
        <v>6638</v>
      </c>
    </row>
    <row r="4742" spans="40:40" ht="15" customHeight="1" x14ac:dyDescent="0.3">
      <c r="AN4742" s="85">
        <v>6639</v>
      </c>
    </row>
    <row r="4743" spans="40:40" ht="15" customHeight="1" x14ac:dyDescent="0.3">
      <c r="AN4743" s="85">
        <v>6640</v>
      </c>
    </row>
    <row r="4744" spans="40:40" ht="15" customHeight="1" x14ac:dyDescent="0.3">
      <c r="AN4744" s="85">
        <v>6641</v>
      </c>
    </row>
    <row r="4745" spans="40:40" ht="15" customHeight="1" x14ac:dyDescent="0.3">
      <c r="AN4745" s="85">
        <v>6642</v>
      </c>
    </row>
    <row r="4746" spans="40:40" ht="15" customHeight="1" x14ac:dyDescent="0.3">
      <c r="AN4746" s="85">
        <v>6643</v>
      </c>
    </row>
    <row r="4747" spans="40:40" ht="15" customHeight="1" x14ac:dyDescent="0.3">
      <c r="AN4747" s="85">
        <v>6644</v>
      </c>
    </row>
    <row r="4748" spans="40:40" ht="15" customHeight="1" x14ac:dyDescent="0.3">
      <c r="AN4748" s="85">
        <v>6645</v>
      </c>
    </row>
    <row r="4749" spans="40:40" ht="15" customHeight="1" x14ac:dyDescent="0.3">
      <c r="AN4749" s="85">
        <v>6646</v>
      </c>
    </row>
    <row r="4750" spans="40:40" ht="15" customHeight="1" x14ac:dyDescent="0.3">
      <c r="AN4750" s="85">
        <v>6647</v>
      </c>
    </row>
    <row r="4751" spans="40:40" ht="15" customHeight="1" x14ac:dyDescent="0.3">
      <c r="AN4751" s="85">
        <v>6648</v>
      </c>
    </row>
    <row r="4752" spans="40:40" ht="15" customHeight="1" x14ac:dyDescent="0.3">
      <c r="AN4752" s="85">
        <v>6649</v>
      </c>
    </row>
    <row r="4753" spans="40:40" ht="15" customHeight="1" x14ac:dyDescent="0.3">
      <c r="AN4753" s="85">
        <v>6650</v>
      </c>
    </row>
    <row r="4754" spans="40:40" ht="15" customHeight="1" x14ac:dyDescent="0.3">
      <c r="AN4754" s="85">
        <v>6651</v>
      </c>
    </row>
    <row r="4755" spans="40:40" ht="15" customHeight="1" x14ac:dyDescent="0.3">
      <c r="AN4755" s="85">
        <v>6652</v>
      </c>
    </row>
    <row r="4756" spans="40:40" ht="15" customHeight="1" x14ac:dyDescent="0.3">
      <c r="AN4756" s="85">
        <v>6653</v>
      </c>
    </row>
    <row r="4757" spans="40:40" ht="15" customHeight="1" x14ac:dyDescent="0.3">
      <c r="AN4757" s="85">
        <v>6654</v>
      </c>
    </row>
    <row r="4758" spans="40:40" ht="15" customHeight="1" x14ac:dyDescent="0.3">
      <c r="AN4758" s="85">
        <v>6655</v>
      </c>
    </row>
    <row r="4759" spans="40:40" ht="15" customHeight="1" x14ac:dyDescent="0.3">
      <c r="AN4759" s="85">
        <v>6656</v>
      </c>
    </row>
    <row r="4760" spans="40:40" ht="15" customHeight="1" x14ac:dyDescent="0.3">
      <c r="AN4760" s="85">
        <v>6657</v>
      </c>
    </row>
    <row r="4761" spans="40:40" ht="15" customHeight="1" x14ac:dyDescent="0.3">
      <c r="AN4761" s="85">
        <v>6658</v>
      </c>
    </row>
    <row r="4762" spans="40:40" ht="15" customHeight="1" x14ac:dyDescent="0.3">
      <c r="AN4762" s="85">
        <v>6659</v>
      </c>
    </row>
    <row r="4763" spans="40:40" ht="15" customHeight="1" x14ac:dyDescent="0.3">
      <c r="AN4763" s="85">
        <v>6660</v>
      </c>
    </row>
    <row r="4764" spans="40:40" ht="15" customHeight="1" x14ac:dyDescent="0.3">
      <c r="AN4764" s="85">
        <v>6661</v>
      </c>
    </row>
    <row r="4765" spans="40:40" ht="15" customHeight="1" x14ac:dyDescent="0.3">
      <c r="AN4765" s="85">
        <v>6662</v>
      </c>
    </row>
    <row r="4766" spans="40:40" ht="15" customHeight="1" x14ac:dyDescent="0.3">
      <c r="AN4766" s="85">
        <v>6663</v>
      </c>
    </row>
    <row r="4767" spans="40:40" ht="15" customHeight="1" x14ac:dyDescent="0.3">
      <c r="AN4767" s="85">
        <v>6664</v>
      </c>
    </row>
    <row r="4768" spans="40:40" ht="15" customHeight="1" x14ac:dyDescent="0.3">
      <c r="AN4768" s="85">
        <v>6665</v>
      </c>
    </row>
    <row r="4769" spans="40:40" ht="15" customHeight="1" x14ac:dyDescent="0.3">
      <c r="AN4769" s="85">
        <v>6666</v>
      </c>
    </row>
    <row r="4770" spans="40:40" ht="15" customHeight="1" x14ac:dyDescent="0.3">
      <c r="AN4770" s="85">
        <v>6667</v>
      </c>
    </row>
    <row r="4771" spans="40:40" ht="15" customHeight="1" x14ac:dyDescent="0.3">
      <c r="AN4771" s="85">
        <v>6668</v>
      </c>
    </row>
    <row r="4772" spans="40:40" ht="15" customHeight="1" x14ac:dyDescent="0.3">
      <c r="AN4772" s="85">
        <v>6669</v>
      </c>
    </row>
    <row r="4773" spans="40:40" ht="15" customHeight="1" x14ac:dyDescent="0.3">
      <c r="AN4773" s="85">
        <v>6670</v>
      </c>
    </row>
    <row r="4774" spans="40:40" ht="15" customHeight="1" x14ac:dyDescent="0.3">
      <c r="AN4774" s="85">
        <v>6671</v>
      </c>
    </row>
    <row r="4775" spans="40:40" ht="15" customHeight="1" x14ac:dyDescent="0.3">
      <c r="AN4775" s="85">
        <v>6672</v>
      </c>
    </row>
    <row r="4776" spans="40:40" ht="15" customHeight="1" x14ac:dyDescent="0.3">
      <c r="AN4776" s="85">
        <v>6673</v>
      </c>
    </row>
    <row r="4777" spans="40:40" ht="15" customHeight="1" x14ac:dyDescent="0.3">
      <c r="AN4777" s="85">
        <v>6674</v>
      </c>
    </row>
    <row r="4778" spans="40:40" ht="15" customHeight="1" x14ac:dyDescent="0.3">
      <c r="AN4778" s="85">
        <v>6675</v>
      </c>
    </row>
    <row r="4779" spans="40:40" ht="15" customHeight="1" x14ac:dyDescent="0.3">
      <c r="AN4779" s="85">
        <v>6676</v>
      </c>
    </row>
    <row r="4780" spans="40:40" ht="15" customHeight="1" x14ac:dyDescent="0.3">
      <c r="AN4780" s="85">
        <v>6677</v>
      </c>
    </row>
    <row r="4781" spans="40:40" ht="15" customHeight="1" x14ac:dyDescent="0.3">
      <c r="AN4781" s="85">
        <v>6678</v>
      </c>
    </row>
    <row r="4782" spans="40:40" ht="15" customHeight="1" x14ac:dyDescent="0.3">
      <c r="AN4782" s="85">
        <v>6679</v>
      </c>
    </row>
    <row r="4783" spans="40:40" ht="15" customHeight="1" x14ac:dyDescent="0.3">
      <c r="AN4783" s="85">
        <v>6680</v>
      </c>
    </row>
    <row r="4784" spans="40:40" ht="15" customHeight="1" x14ac:dyDescent="0.3">
      <c r="AN4784" s="85">
        <v>6681</v>
      </c>
    </row>
    <row r="4785" spans="40:40" ht="15" customHeight="1" x14ac:dyDescent="0.3">
      <c r="AN4785" s="85">
        <v>6682</v>
      </c>
    </row>
    <row r="4786" spans="40:40" ht="15" customHeight="1" x14ac:dyDescent="0.3">
      <c r="AN4786" s="85">
        <v>6683</v>
      </c>
    </row>
    <row r="4787" spans="40:40" ht="15" customHeight="1" x14ac:dyDescent="0.3">
      <c r="AN4787" s="85">
        <v>6684</v>
      </c>
    </row>
    <row r="4788" spans="40:40" ht="15" customHeight="1" x14ac:dyDescent="0.3">
      <c r="AN4788" s="85">
        <v>6685</v>
      </c>
    </row>
    <row r="4789" spans="40:40" ht="15" customHeight="1" x14ac:dyDescent="0.3">
      <c r="AN4789" s="85">
        <v>6686</v>
      </c>
    </row>
    <row r="4790" spans="40:40" ht="15" customHeight="1" x14ac:dyDescent="0.3">
      <c r="AN4790" s="85">
        <v>6687</v>
      </c>
    </row>
    <row r="4791" spans="40:40" ht="15" customHeight="1" x14ac:dyDescent="0.3">
      <c r="AN4791" s="85">
        <v>6688</v>
      </c>
    </row>
    <row r="4792" spans="40:40" ht="15" customHeight="1" x14ac:dyDescent="0.3">
      <c r="AN4792" s="85">
        <v>6689</v>
      </c>
    </row>
    <row r="4793" spans="40:40" ht="15" customHeight="1" x14ac:dyDescent="0.3">
      <c r="AN4793" s="85">
        <v>6690</v>
      </c>
    </row>
    <row r="4794" spans="40:40" ht="15" customHeight="1" x14ac:dyDescent="0.3">
      <c r="AN4794" s="85">
        <v>6691</v>
      </c>
    </row>
    <row r="4795" spans="40:40" ht="15" customHeight="1" x14ac:dyDescent="0.3">
      <c r="AN4795" s="85">
        <v>6692</v>
      </c>
    </row>
    <row r="4796" spans="40:40" ht="15" customHeight="1" x14ac:dyDescent="0.3">
      <c r="AN4796" s="85">
        <v>6693</v>
      </c>
    </row>
    <row r="4797" spans="40:40" ht="15" customHeight="1" x14ac:dyDescent="0.3">
      <c r="AN4797" s="85">
        <v>6694</v>
      </c>
    </row>
    <row r="4798" spans="40:40" ht="15" customHeight="1" x14ac:dyDescent="0.3">
      <c r="AN4798" s="85">
        <v>6695</v>
      </c>
    </row>
    <row r="4799" spans="40:40" ht="15" customHeight="1" x14ac:dyDescent="0.3">
      <c r="AN4799" s="85">
        <v>6696</v>
      </c>
    </row>
    <row r="4800" spans="40:40" ht="15" customHeight="1" x14ac:dyDescent="0.3">
      <c r="AN4800" s="85">
        <v>6697</v>
      </c>
    </row>
    <row r="4801" spans="40:40" ht="15" customHeight="1" x14ac:dyDescent="0.3">
      <c r="AN4801" s="85">
        <v>6698</v>
      </c>
    </row>
    <row r="4802" spans="40:40" ht="15" customHeight="1" x14ac:dyDescent="0.3">
      <c r="AN4802" s="85">
        <v>6699</v>
      </c>
    </row>
    <row r="4803" spans="40:40" ht="15" customHeight="1" x14ac:dyDescent="0.3">
      <c r="AN4803" s="85">
        <v>6700</v>
      </c>
    </row>
    <row r="4804" spans="40:40" ht="15" customHeight="1" x14ac:dyDescent="0.3">
      <c r="AN4804" s="85">
        <v>6701</v>
      </c>
    </row>
    <row r="4805" spans="40:40" ht="15" customHeight="1" x14ac:dyDescent="0.3">
      <c r="AN4805" s="85">
        <v>6702</v>
      </c>
    </row>
    <row r="4806" spans="40:40" ht="15" customHeight="1" x14ac:dyDescent="0.3">
      <c r="AN4806" s="85">
        <v>6703</v>
      </c>
    </row>
    <row r="4807" spans="40:40" ht="15" customHeight="1" x14ac:dyDescent="0.3">
      <c r="AN4807" s="85">
        <v>6704</v>
      </c>
    </row>
    <row r="4808" spans="40:40" ht="15" customHeight="1" x14ac:dyDescent="0.3">
      <c r="AN4808" s="85">
        <v>6705</v>
      </c>
    </row>
    <row r="4809" spans="40:40" ht="15" customHeight="1" x14ac:dyDescent="0.3">
      <c r="AN4809" s="85">
        <v>6706</v>
      </c>
    </row>
    <row r="4810" spans="40:40" ht="15" customHeight="1" x14ac:dyDescent="0.3">
      <c r="AN4810" s="85">
        <v>6707</v>
      </c>
    </row>
    <row r="4811" spans="40:40" ht="15" customHeight="1" x14ac:dyDescent="0.3">
      <c r="AN4811" s="85">
        <v>6708</v>
      </c>
    </row>
    <row r="4812" spans="40:40" ht="15" customHeight="1" x14ac:dyDescent="0.3">
      <c r="AN4812" s="85">
        <v>6709</v>
      </c>
    </row>
    <row r="4813" spans="40:40" ht="15" customHeight="1" x14ac:dyDescent="0.3">
      <c r="AN4813" s="85">
        <v>6710</v>
      </c>
    </row>
    <row r="4814" spans="40:40" ht="15" customHeight="1" x14ac:dyDescent="0.3">
      <c r="AN4814" s="85">
        <v>6711</v>
      </c>
    </row>
    <row r="4815" spans="40:40" ht="15" customHeight="1" x14ac:dyDescent="0.3">
      <c r="AN4815" s="85">
        <v>6712</v>
      </c>
    </row>
    <row r="4816" spans="40:40" ht="15" customHeight="1" x14ac:dyDescent="0.3">
      <c r="AN4816" s="85">
        <v>6713</v>
      </c>
    </row>
    <row r="4817" spans="40:40" ht="15" customHeight="1" x14ac:dyDescent="0.3">
      <c r="AN4817" s="85">
        <v>6714</v>
      </c>
    </row>
    <row r="4818" spans="40:40" ht="15" customHeight="1" x14ac:dyDescent="0.3">
      <c r="AN4818" s="85">
        <v>6715</v>
      </c>
    </row>
    <row r="4819" spans="40:40" ht="15" customHeight="1" x14ac:dyDescent="0.3">
      <c r="AN4819" s="85">
        <v>6716</v>
      </c>
    </row>
    <row r="4820" spans="40:40" ht="15" customHeight="1" x14ac:dyDescent="0.3">
      <c r="AN4820" s="85">
        <v>6717</v>
      </c>
    </row>
    <row r="4821" spans="40:40" ht="15" customHeight="1" x14ac:dyDescent="0.3">
      <c r="AN4821" s="85">
        <v>6718</v>
      </c>
    </row>
    <row r="4822" spans="40:40" ht="15" customHeight="1" x14ac:dyDescent="0.3">
      <c r="AN4822" s="85">
        <v>6719</v>
      </c>
    </row>
    <row r="4823" spans="40:40" ht="15" customHeight="1" x14ac:dyDescent="0.3">
      <c r="AN4823" s="85">
        <v>6720</v>
      </c>
    </row>
    <row r="4824" spans="40:40" ht="15" customHeight="1" x14ac:dyDescent="0.3">
      <c r="AN4824" s="85">
        <v>6721</v>
      </c>
    </row>
    <row r="4825" spans="40:40" ht="15" customHeight="1" x14ac:dyDescent="0.3">
      <c r="AN4825" s="85">
        <v>6722</v>
      </c>
    </row>
    <row r="4826" spans="40:40" ht="15" customHeight="1" x14ac:dyDescent="0.3">
      <c r="AN4826" s="85">
        <v>6723</v>
      </c>
    </row>
    <row r="4827" spans="40:40" ht="15" customHeight="1" x14ac:dyDescent="0.3">
      <c r="AN4827" s="85">
        <v>6724</v>
      </c>
    </row>
    <row r="4828" spans="40:40" ht="15" customHeight="1" x14ac:dyDescent="0.3">
      <c r="AN4828" s="85">
        <v>6725</v>
      </c>
    </row>
    <row r="4829" spans="40:40" ht="15" customHeight="1" x14ac:dyDescent="0.3">
      <c r="AN4829" s="85">
        <v>6726</v>
      </c>
    </row>
    <row r="4830" spans="40:40" ht="15" customHeight="1" x14ac:dyDescent="0.3">
      <c r="AN4830" s="85">
        <v>6727</v>
      </c>
    </row>
    <row r="4831" spans="40:40" ht="15" customHeight="1" x14ac:dyDescent="0.3">
      <c r="AN4831" s="85">
        <v>6728</v>
      </c>
    </row>
    <row r="4832" spans="40:40" ht="15" customHeight="1" x14ac:dyDescent="0.3">
      <c r="AN4832" s="85">
        <v>6729</v>
      </c>
    </row>
    <row r="4833" spans="40:40" ht="15" customHeight="1" x14ac:dyDescent="0.3">
      <c r="AN4833" s="85">
        <v>6730</v>
      </c>
    </row>
    <row r="4834" spans="40:40" ht="15" customHeight="1" x14ac:dyDescent="0.3">
      <c r="AN4834" s="85">
        <v>6731</v>
      </c>
    </row>
    <row r="4835" spans="40:40" ht="15" customHeight="1" x14ac:dyDescent="0.3">
      <c r="AN4835" s="85">
        <v>6732</v>
      </c>
    </row>
    <row r="4836" spans="40:40" ht="15" customHeight="1" x14ac:dyDescent="0.3">
      <c r="AN4836" s="85">
        <v>6733</v>
      </c>
    </row>
    <row r="4837" spans="40:40" ht="15" customHeight="1" x14ac:dyDescent="0.3">
      <c r="AN4837" s="85">
        <v>6734</v>
      </c>
    </row>
    <row r="4838" spans="40:40" ht="15" customHeight="1" x14ac:dyDescent="0.3">
      <c r="AN4838" s="85">
        <v>6735</v>
      </c>
    </row>
    <row r="4839" spans="40:40" ht="15" customHeight="1" x14ac:dyDescent="0.3">
      <c r="AN4839" s="85">
        <v>6736</v>
      </c>
    </row>
    <row r="4840" spans="40:40" ht="15" customHeight="1" x14ac:dyDescent="0.3">
      <c r="AN4840" s="85">
        <v>6737</v>
      </c>
    </row>
    <row r="4841" spans="40:40" ht="15" customHeight="1" x14ac:dyDescent="0.3">
      <c r="AN4841" s="85">
        <v>6738</v>
      </c>
    </row>
    <row r="4842" spans="40:40" ht="15" customHeight="1" x14ac:dyDescent="0.3">
      <c r="AN4842" s="85">
        <v>6739</v>
      </c>
    </row>
    <row r="4843" spans="40:40" ht="15" customHeight="1" x14ac:dyDescent="0.3">
      <c r="AN4843" s="85">
        <v>6740</v>
      </c>
    </row>
    <row r="4844" spans="40:40" ht="15" customHeight="1" x14ac:dyDescent="0.3">
      <c r="AN4844" s="85">
        <v>6741</v>
      </c>
    </row>
    <row r="4845" spans="40:40" ht="15" customHeight="1" x14ac:dyDescent="0.3">
      <c r="AN4845" s="85">
        <v>6742</v>
      </c>
    </row>
    <row r="4846" spans="40:40" ht="15" customHeight="1" x14ac:dyDescent="0.3">
      <c r="AN4846" s="85">
        <v>6743</v>
      </c>
    </row>
    <row r="4847" spans="40:40" ht="15" customHeight="1" x14ac:dyDescent="0.3">
      <c r="AN4847" s="85">
        <v>6744</v>
      </c>
    </row>
    <row r="4848" spans="40:40" ht="15" customHeight="1" x14ac:dyDescent="0.3">
      <c r="AN4848" s="85">
        <v>6745</v>
      </c>
    </row>
    <row r="4849" spans="40:40" ht="15" customHeight="1" x14ac:dyDescent="0.3">
      <c r="AN4849" s="85">
        <v>6746</v>
      </c>
    </row>
    <row r="4850" spans="40:40" ht="15" customHeight="1" x14ac:dyDescent="0.3">
      <c r="AN4850" s="85">
        <v>6747</v>
      </c>
    </row>
    <row r="4851" spans="40:40" ht="15" customHeight="1" x14ac:dyDescent="0.3">
      <c r="AN4851" s="85">
        <v>6748</v>
      </c>
    </row>
    <row r="4852" spans="40:40" ht="15" customHeight="1" x14ac:dyDescent="0.3">
      <c r="AN4852" s="85">
        <v>6749</v>
      </c>
    </row>
    <row r="4853" spans="40:40" ht="15" customHeight="1" x14ac:dyDescent="0.3">
      <c r="AN4853" s="85">
        <v>6750</v>
      </c>
    </row>
    <row r="4854" spans="40:40" ht="15" customHeight="1" x14ac:dyDescent="0.3">
      <c r="AN4854" s="85">
        <v>6751</v>
      </c>
    </row>
    <row r="4855" spans="40:40" ht="15" customHeight="1" x14ac:dyDescent="0.3">
      <c r="AN4855" s="85">
        <v>6752</v>
      </c>
    </row>
    <row r="4856" spans="40:40" ht="15" customHeight="1" x14ac:dyDescent="0.3">
      <c r="AN4856" s="85">
        <v>6753</v>
      </c>
    </row>
    <row r="4857" spans="40:40" ht="15" customHeight="1" x14ac:dyDescent="0.3">
      <c r="AN4857" s="85">
        <v>6754</v>
      </c>
    </row>
    <row r="4858" spans="40:40" ht="15" customHeight="1" x14ac:dyDescent="0.3">
      <c r="AN4858" s="85">
        <v>6755</v>
      </c>
    </row>
    <row r="4859" spans="40:40" ht="15" customHeight="1" x14ac:dyDescent="0.3">
      <c r="AN4859" s="85">
        <v>6756</v>
      </c>
    </row>
    <row r="4860" spans="40:40" ht="15" customHeight="1" x14ac:dyDescent="0.3">
      <c r="AN4860" s="85">
        <v>6757</v>
      </c>
    </row>
    <row r="4861" spans="40:40" ht="15" customHeight="1" x14ac:dyDescent="0.3">
      <c r="AN4861" s="85">
        <v>6758</v>
      </c>
    </row>
    <row r="4862" spans="40:40" ht="15" customHeight="1" x14ac:dyDescent="0.3">
      <c r="AN4862" s="85">
        <v>6759</v>
      </c>
    </row>
    <row r="4863" spans="40:40" ht="15" customHeight="1" x14ac:dyDescent="0.3">
      <c r="AN4863" s="85">
        <v>6760</v>
      </c>
    </row>
    <row r="4864" spans="40:40" ht="15" customHeight="1" x14ac:dyDescent="0.3">
      <c r="AN4864" s="85">
        <v>6761</v>
      </c>
    </row>
    <row r="4865" spans="40:40" ht="15" customHeight="1" x14ac:dyDescent="0.3">
      <c r="AN4865" s="85">
        <v>6762</v>
      </c>
    </row>
    <row r="4866" spans="40:40" ht="15" customHeight="1" x14ac:dyDescent="0.3">
      <c r="AN4866" s="85">
        <v>6763</v>
      </c>
    </row>
    <row r="4867" spans="40:40" ht="15" customHeight="1" x14ac:dyDescent="0.3">
      <c r="AN4867" s="85">
        <v>6764</v>
      </c>
    </row>
    <row r="4868" spans="40:40" ht="15" customHeight="1" x14ac:dyDescent="0.3">
      <c r="AN4868" s="85">
        <v>6765</v>
      </c>
    </row>
    <row r="4869" spans="40:40" ht="15" customHeight="1" x14ac:dyDescent="0.3">
      <c r="AN4869" s="85">
        <v>6766</v>
      </c>
    </row>
    <row r="4870" spans="40:40" ht="15" customHeight="1" x14ac:dyDescent="0.3">
      <c r="AN4870" s="85">
        <v>6767</v>
      </c>
    </row>
    <row r="4871" spans="40:40" ht="15" customHeight="1" x14ac:dyDescent="0.3">
      <c r="AN4871" s="85">
        <v>6768</v>
      </c>
    </row>
    <row r="4872" spans="40:40" ht="15" customHeight="1" x14ac:dyDescent="0.3">
      <c r="AN4872" s="85">
        <v>6769</v>
      </c>
    </row>
    <row r="4873" spans="40:40" ht="15" customHeight="1" x14ac:dyDescent="0.3">
      <c r="AN4873" s="85">
        <v>6770</v>
      </c>
    </row>
    <row r="4874" spans="40:40" ht="15" customHeight="1" x14ac:dyDescent="0.3">
      <c r="AN4874" s="85">
        <v>6771</v>
      </c>
    </row>
    <row r="4875" spans="40:40" ht="15" customHeight="1" x14ac:dyDescent="0.3">
      <c r="AN4875" s="85">
        <v>6772</v>
      </c>
    </row>
    <row r="4876" spans="40:40" ht="15" customHeight="1" x14ac:dyDescent="0.3">
      <c r="AN4876" s="85">
        <v>6773</v>
      </c>
    </row>
    <row r="4877" spans="40:40" ht="15" customHeight="1" x14ac:dyDescent="0.3">
      <c r="AN4877" s="85">
        <v>6774</v>
      </c>
    </row>
    <row r="4878" spans="40:40" ht="15" customHeight="1" x14ac:dyDescent="0.3">
      <c r="AN4878" s="85">
        <v>6775</v>
      </c>
    </row>
    <row r="4879" spans="40:40" ht="15" customHeight="1" x14ac:dyDescent="0.3">
      <c r="AN4879" s="85">
        <v>6776</v>
      </c>
    </row>
    <row r="4880" spans="40:40" ht="15" customHeight="1" x14ac:dyDescent="0.3">
      <c r="AN4880" s="85">
        <v>6777</v>
      </c>
    </row>
    <row r="4881" spans="40:40" ht="15" customHeight="1" x14ac:dyDescent="0.3">
      <c r="AN4881" s="85">
        <v>6778</v>
      </c>
    </row>
    <row r="4882" spans="40:40" ht="15" customHeight="1" x14ac:dyDescent="0.3">
      <c r="AN4882" s="85">
        <v>6779</v>
      </c>
    </row>
    <row r="4883" spans="40:40" ht="15" customHeight="1" x14ac:dyDescent="0.3">
      <c r="AN4883" s="85">
        <v>6780</v>
      </c>
    </row>
    <row r="4884" spans="40:40" ht="15" customHeight="1" x14ac:dyDescent="0.3">
      <c r="AN4884" s="85">
        <v>6781</v>
      </c>
    </row>
    <row r="4885" spans="40:40" ht="15" customHeight="1" x14ac:dyDescent="0.3">
      <c r="AN4885" s="85">
        <v>6782</v>
      </c>
    </row>
    <row r="4886" spans="40:40" ht="15" customHeight="1" x14ac:dyDescent="0.3">
      <c r="AN4886" s="85">
        <v>6783</v>
      </c>
    </row>
    <row r="4887" spans="40:40" ht="15" customHeight="1" x14ac:dyDescent="0.3">
      <c r="AN4887" s="85">
        <v>6784</v>
      </c>
    </row>
    <row r="4888" spans="40:40" ht="15" customHeight="1" x14ac:dyDescent="0.3">
      <c r="AN4888" s="85">
        <v>6785</v>
      </c>
    </row>
    <row r="4889" spans="40:40" ht="15" customHeight="1" x14ac:dyDescent="0.3">
      <c r="AN4889" s="85">
        <v>6786</v>
      </c>
    </row>
    <row r="4890" spans="40:40" ht="15" customHeight="1" x14ac:dyDescent="0.3">
      <c r="AN4890" s="85">
        <v>6787</v>
      </c>
    </row>
    <row r="4891" spans="40:40" ht="15" customHeight="1" x14ac:dyDescent="0.3">
      <c r="AN4891" s="85">
        <v>6788</v>
      </c>
    </row>
    <row r="4892" spans="40:40" ht="15" customHeight="1" x14ac:dyDescent="0.3">
      <c r="AN4892" s="85">
        <v>6789</v>
      </c>
    </row>
    <row r="4893" spans="40:40" ht="15" customHeight="1" x14ac:dyDescent="0.3">
      <c r="AN4893" s="85">
        <v>6790</v>
      </c>
    </row>
    <row r="4894" spans="40:40" ht="15" customHeight="1" x14ac:dyDescent="0.3">
      <c r="AN4894" s="85">
        <v>6791</v>
      </c>
    </row>
    <row r="4895" spans="40:40" ht="15" customHeight="1" x14ac:dyDescent="0.3">
      <c r="AN4895" s="85">
        <v>6792</v>
      </c>
    </row>
    <row r="4896" spans="40:40" ht="15" customHeight="1" x14ac:dyDescent="0.3">
      <c r="AN4896" s="85">
        <v>6793</v>
      </c>
    </row>
    <row r="4897" spans="40:40" ht="15" customHeight="1" x14ac:dyDescent="0.3">
      <c r="AN4897" s="85">
        <v>6794</v>
      </c>
    </row>
    <row r="4898" spans="40:40" ht="15" customHeight="1" x14ac:dyDescent="0.3">
      <c r="AN4898" s="85">
        <v>6795</v>
      </c>
    </row>
    <row r="4899" spans="40:40" ht="15" customHeight="1" x14ac:dyDescent="0.3">
      <c r="AN4899" s="85">
        <v>6796</v>
      </c>
    </row>
    <row r="4900" spans="40:40" ht="15" customHeight="1" x14ac:dyDescent="0.3">
      <c r="AN4900" s="85">
        <v>6797</v>
      </c>
    </row>
    <row r="4901" spans="40:40" ht="15" customHeight="1" x14ac:dyDescent="0.3">
      <c r="AN4901" s="85">
        <v>6798</v>
      </c>
    </row>
    <row r="4902" spans="40:40" ht="15" customHeight="1" x14ac:dyDescent="0.3">
      <c r="AN4902" s="85">
        <v>6799</v>
      </c>
    </row>
    <row r="4903" spans="40:40" ht="15" customHeight="1" x14ac:dyDescent="0.3">
      <c r="AN4903" s="85">
        <v>6800</v>
      </c>
    </row>
    <row r="4904" spans="40:40" ht="15" customHeight="1" x14ac:dyDescent="0.3">
      <c r="AN4904" s="85">
        <v>6801</v>
      </c>
    </row>
    <row r="4905" spans="40:40" ht="15" customHeight="1" x14ac:dyDescent="0.3">
      <c r="AN4905" s="85">
        <v>6802</v>
      </c>
    </row>
    <row r="4906" spans="40:40" ht="15" customHeight="1" x14ac:dyDescent="0.3">
      <c r="AN4906" s="85">
        <v>6803</v>
      </c>
    </row>
    <row r="4907" spans="40:40" ht="15" customHeight="1" x14ac:dyDescent="0.3">
      <c r="AN4907" s="85">
        <v>6804</v>
      </c>
    </row>
    <row r="4908" spans="40:40" ht="15" customHeight="1" x14ac:dyDescent="0.3">
      <c r="AN4908" s="85">
        <v>6805</v>
      </c>
    </row>
    <row r="4909" spans="40:40" ht="15" customHeight="1" x14ac:dyDescent="0.3">
      <c r="AN4909" s="85">
        <v>6806</v>
      </c>
    </row>
    <row r="4910" spans="40:40" ht="15" customHeight="1" x14ac:dyDescent="0.3">
      <c r="AN4910" s="85">
        <v>6807</v>
      </c>
    </row>
    <row r="4911" spans="40:40" ht="15" customHeight="1" x14ac:dyDescent="0.3">
      <c r="AN4911" s="85">
        <v>6808</v>
      </c>
    </row>
    <row r="4912" spans="40:40" ht="15" customHeight="1" x14ac:dyDescent="0.3">
      <c r="AN4912" s="85">
        <v>6809</v>
      </c>
    </row>
    <row r="4913" spans="40:40" ht="15" customHeight="1" x14ac:dyDescent="0.3">
      <c r="AN4913" s="85">
        <v>6810</v>
      </c>
    </row>
    <row r="4914" spans="40:40" ht="15" customHeight="1" x14ac:dyDescent="0.3">
      <c r="AN4914" s="85">
        <v>6811</v>
      </c>
    </row>
    <row r="4915" spans="40:40" ht="15" customHeight="1" x14ac:dyDescent="0.3">
      <c r="AN4915" s="85">
        <v>6812</v>
      </c>
    </row>
    <row r="4916" spans="40:40" ht="15" customHeight="1" x14ac:dyDescent="0.3">
      <c r="AN4916" s="85">
        <v>6813</v>
      </c>
    </row>
    <row r="4917" spans="40:40" ht="15" customHeight="1" x14ac:dyDescent="0.3">
      <c r="AN4917" s="85">
        <v>6814</v>
      </c>
    </row>
    <row r="4918" spans="40:40" ht="15" customHeight="1" x14ac:dyDescent="0.3">
      <c r="AN4918" s="85">
        <v>6815</v>
      </c>
    </row>
    <row r="4919" spans="40:40" ht="15" customHeight="1" x14ac:dyDescent="0.3">
      <c r="AN4919" s="85">
        <v>6816</v>
      </c>
    </row>
    <row r="4920" spans="40:40" ht="15" customHeight="1" x14ac:dyDescent="0.3">
      <c r="AN4920" s="85">
        <v>6817</v>
      </c>
    </row>
    <row r="4921" spans="40:40" ht="15" customHeight="1" x14ac:dyDescent="0.3">
      <c r="AN4921" s="85">
        <v>6818</v>
      </c>
    </row>
    <row r="4922" spans="40:40" ht="15" customHeight="1" x14ac:dyDescent="0.3">
      <c r="AN4922" s="85">
        <v>6819</v>
      </c>
    </row>
    <row r="4923" spans="40:40" ht="15" customHeight="1" x14ac:dyDescent="0.3">
      <c r="AN4923" s="85">
        <v>6820</v>
      </c>
    </row>
    <row r="4924" spans="40:40" ht="15" customHeight="1" x14ac:dyDescent="0.3">
      <c r="AN4924" s="85">
        <v>6821</v>
      </c>
    </row>
    <row r="4925" spans="40:40" ht="15" customHeight="1" x14ac:dyDescent="0.3">
      <c r="AN4925" s="85">
        <v>6822</v>
      </c>
    </row>
    <row r="4926" spans="40:40" ht="15" customHeight="1" x14ac:dyDescent="0.3">
      <c r="AN4926" s="85">
        <v>6823</v>
      </c>
    </row>
    <row r="4927" spans="40:40" ht="15" customHeight="1" x14ac:dyDescent="0.3">
      <c r="AN4927" s="85">
        <v>6824</v>
      </c>
    </row>
    <row r="4928" spans="40:40" ht="15" customHeight="1" x14ac:dyDescent="0.3">
      <c r="AN4928" s="85">
        <v>6825</v>
      </c>
    </row>
    <row r="4929" spans="40:40" ht="15" customHeight="1" x14ac:dyDescent="0.3">
      <c r="AN4929" s="85">
        <v>6826</v>
      </c>
    </row>
    <row r="4930" spans="40:40" ht="15" customHeight="1" x14ac:dyDescent="0.3">
      <c r="AN4930" s="85">
        <v>6827</v>
      </c>
    </row>
    <row r="4931" spans="40:40" ht="15" customHeight="1" x14ac:dyDescent="0.3">
      <c r="AN4931" s="85">
        <v>6828</v>
      </c>
    </row>
    <row r="4932" spans="40:40" ht="15" customHeight="1" x14ac:dyDescent="0.3">
      <c r="AN4932" s="85">
        <v>6829</v>
      </c>
    </row>
    <row r="4933" spans="40:40" ht="15" customHeight="1" x14ac:dyDescent="0.3">
      <c r="AN4933" s="85">
        <v>6830</v>
      </c>
    </row>
    <row r="4934" spans="40:40" ht="15" customHeight="1" x14ac:dyDescent="0.3">
      <c r="AN4934" s="85">
        <v>6831</v>
      </c>
    </row>
    <row r="4935" spans="40:40" ht="15" customHeight="1" x14ac:dyDescent="0.3">
      <c r="AN4935" s="85">
        <v>6832</v>
      </c>
    </row>
    <row r="4936" spans="40:40" ht="15" customHeight="1" x14ac:dyDescent="0.3">
      <c r="AN4936" s="85">
        <v>6833</v>
      </c>
    </row>
    <row r="4937" spans="40:40" ht="15" customHeight="1" x14ac:dyDescent="0.3">
      <c r="AN4937" s="85">
        <v>6834</v>
      </c>
    </row>
    <row r="4938" spans="40:40" ht="15" customHeight="1" x14ac:dyDescent="0.3">
      <c r="AN4938" s="85">
        <v>6835</v>
      </c>
    </row>
    <row r="4939" spans="40:40" ht="15" customHeight="1" x14ac:dyDescent="0.3">
      <c r="AN4939" s="85">
        <v>6836</v>
      </c>
    </row>
    <row r="4940" spans="40:40" ht="15" customHeight="1" x14ac:dyDescent="0.3">
      <c r="AN4940" s="85">
        <v>6837</v>
      </c>
    </row>
    <row r="4941" spans="40:40" ht="15" customHeight="1" x14ac:dyDescent="0.3">
      <c r="AN4941" s="85">
        <v>6838</v>
      </c>
    </row>
    <row r="4942" spans="40:40" ht="15" customHeight="1" x14ac:dyDescent="0.3">
      <c r="AN4942" s="85">
        <v>6839</v>
      </c>
    </row>
    <row r="4943" spans="40:40" ht="15" customHeight="1" x14ac:dyDescent="0.3">
      <c r="AN4943" s="85">
        <v>6840</v>
      </c>
    </row>
    <row r="4944" spans="40:40" ht="15" customHeight="1" x14ac:dyDescent="0.3">
      <c r="AN4944" s="85">
        <v>6841</v>
      </c>
    </row>
    <row r="4945" spans="40:40" ht="15" customHeight="1" x14ac:dyDescent="0.3">
      <c r="AN4945" s="85">
        <v>6842</v>
      </c>
    </row>
    <row r="4946" spans="40:40" ht="15" customHeight="1" x14ac:dyDescent="0.3">
      <c r="AN4946" s="85">
        <v>6843</v>
      </c>
    </row>
    <row r="4947" spans="40:40" ht="15" customHeight="1" x14ac:dyDescent="0.3">
      <c r="AN4947" s="85">
        <v>6844</v>
      </c>
    </row>
    <row r="4948" spans="40:40" ht="15" customHeight="1" x14ac:dyDescent="0.3">
      <c r="AN4948" s="85">
        <v>6845</v>
      </c>
    </row>
    <row r="4949" spans="40:40" ht="15" customHeight="1" x14ac:dyDescent="0.3">
      <c r="AN4949" s="85">
        <v>6846</v>
      </c>
    </row>
    <row r="4950" spans="40:40" ht="15" customHeight="1" x14ac:dyDescent="0.3">
      <c r="AN4950" s="85">
        <v>6847</v>
      </c>
    </row>
    <row r="4951" spans="40:40" ht="15" customHeight="1" x14ac:dyDescent="0.3">
      <c r="AN4951" s="85">
        <v>6848</v>
      </c>
    </row>
    <row r="4952" spans="40:40" ht="15" customHeight="1" x14ac:dyDescent="0.3">
      <c r="AN4952" s="85">
        <v>6849</v>
      </c>
    </row>
    <row r="4953" spans="40:40" ht="15" customHeight="1" x14ac:dyDescent="0.3">
      <c r="AN4953" s="85">
        <v>6850</v>
      </c>
    </row>
    <row r="4954" spans="40:40" ht="15" customHeight="1" x14ac:dyDescent="0.3">
      <c r="AN4954" s="85">
        <v>6851</v>
      </c>
    </row>
    <row r="4955" spans="40:40" ht="15" customHeight="1" x14ac:dyDescent="0.3">
      <c r="AN4955" s="85">
        <v>6852</v>
      </c>
    </row>
    <row r="4956" spans="40:40" ht="15" customHeight="1" x14ac:dyDescent="0.3">
      <c r="AN4956" s="85">
        <v>6853</v>
      </c>
    </row>
    <row r="4957" spans="40:40" ht="15" customHeight="1" x14ac:dyDescent="0.3">
      <c r="AN4957" s="85">
        <v>6854</v>
      </c>
    </row>
    <row r="4958" spans="40:40" ht="15" customHeight="1" x14ac:dyDescent="0.3">
      <c r="AN4958" s="85">
        <v>6855</v>
      </c>
    </row>
    <row r="4959" spans="40:40" ht="15" customHeight="1" x14ac:dyDescent="0.3">
      <c r="AN4959" s="85">
        <v>6856</v>
      </c>
    </row>
    <row r="4960" spans="40:40" ht="15" customHeight="1" x14ac:dyDescent="0.3">
      <c r="AN4960" s="85">
        <v>6857</v>
      </c>
    </row>
    <row r="4961" spans="40:40" ht="15" customHeight="1" x14ac:dyDescent="0.3">
      <c r="AN4961" s="85">
        <v>6858</v>
      </c>
    </row>
    <row r="4962" spans="40:40" ht="15" customHeight="1" x14ac:dyDescent="0.3">
      <c r="AN4962" s="85">
        <v>6859</v>
      </c>
    </row>
    <row r="4963" spans="40:40" ht="15" customHeight="1" x14ac:dyDescent="0.3">
      <c r="AN4963" s="85">
        <v>6860</v>
      </c>
    </row>
    <row r="4964" spans="40:40" ht="15" customHeight="1" x14ac:dyDescent="0.3">
      <c r="AN4964" s="85">
        <v>6861</v>
      </c>
    </row>
    <row r="4965" spans="40:40" ht="15" customHeight="1" x14ac:dyDescent="0.3">
      <c r="AN4965" s="85">
        <v>6862</v>
      </c>
    </row>
    <row r="4966" spans="40:40" ht="15" customHeight="1" x14ac:dyDescent="0.3">
      <c r="AN4966" s="85">
        <v>6863</v>
      </c>
    </row>
    <row r="4967" spans="40:40" ht="15" customHeight="1" x14ac:dyDescent="0.3">
      <c r="AN4967" s="85">
        <v>6864</v>
      </c>
    </row>
    <row r="4968" spans="40:40" ht="15" customHeight="1" x14ac:dyDescent="0.3">
      <c r="AN4968" s="85">
        <v>6865</v>
      </c>
    </row>
    <row r="4969" spans="40:40" ht="15" customHeight="1" x14ac:dyDescent="0.3">
      <c r="AN4969" s="85">
        <v>6866</v>
      </c>
    </row>
    <row r="4970" spans="40:40" ht="15" customHeight="1" x14ac:dyDescent="0.3">
      <c r="AN4970" s="85">
        <v>6867</v>
      </c>
    </row>
    <row r="4971" spans="40:40" ht="15" customHeight="1" x14ac:dyDescent="0.3">
      <c r="AN4971" s="85">
        <v>6868</v>
      </c>
    </row>
    <row r="4972" spans="40:40" ht="15" customHeight="1" x14ac:dyDescent="0.3">
      <c r="AN4972" s="85">
        <v>6869</v>
      </c>
    </row>
    <row r="4973" spans="40:40" ht="15" customHeight="1" x14ac:dyDescent="0.3">
      <c r="AN4973" s="85">
        <v>6870</v>
      </c>
    </row>
    <row r="4974" spans="40:40" ht="15" customHeight="1" x14ac:dyDescent="0.3">
      <c r="AN4974" s="85">
        <v>6871</v>
      </c>
    </row>
    <row r="4975" spans="40:40" ht="15" customHeight="1" x14ac:dyDescent="0.3">
      <c r="AN4975" s="85">
        <v>6872</v>
      </c>
    </row>
    <row r="4976" spans="40:40" ht="15" customHeight="1" x14ac:dyDescent="0.3">
      <c r="AN4976" s="85">
        <v>6873</v>
      </c>
    </row>
    <row r="4977" spans="40:40" ht="15" customHeight="1" x14ac:dyDescent="0.3">
      <c r="AN4977" s="85">
        <v>6874</v>
      </c>
    </row>
    <row r="4978" spans="40:40" ht="15" customHeight="1" x14ac:dyDescent="0.3">
      <c r="AN4978" s="85">
        <v>6875</v>
      </c>
    </row>
    <row r="4979" spans="40:40" ht="15" customHeight="1" x14ac:dyDescent="0.3">
      <c r="AN4979" s="85">
        <v>6876</v>
      </c>
    </row>
    <row r="4980" spans="40:40" ht="15" customHeight="1" x14ac:dyDescent="0.3">
      <c r="AN4980" s="85">
        <v>6877</v>
      </c>
    </row>
    <row r="4981" spans="40:40" ht="15" customHeight="1" x14ac:dyDescent="0.3">
      <c r="AN4981" s="85">
        <v>6878</v>
      </c>
    </row>
    <row r="4982" spans="40:40" ht="15" customHeight="1" x14ac:dyDescent="0.3">
      <c r="AN4982" s="85">
        <v>6879</v>
      </c>
    </row>
    <row r="4983" spans="40:40" ht="15" customHeight="1" x14ac:dyDescent="0.3">
      <c r="AN4983" s="85">
        <v>6880</v>
      </c>
    </row>
    <row r="4984" spans="40:40" ht="15" customHeight="1" x14ac:dyDescent="0.3">
      <c r="AN4984" s="85">
        <v>6881</v>
      </c>
    </row>
    <row r="4985" spans="40:40" ht="15" customHeight="1" x14ac:dyDescent="0.3">
      <c r="AN4985" s="85">
        <v>6882</v>
      </c>
    </row>
    <row r="4986" spans="40:40" ht="15" customHeight="1" x14ac:dyDescent="0.3">
      <c r="AN4986" s="85">
        <v>6883</v>
      </c>
    </row>
    <row r="4987" spans="40:40" ht="15" customHeight="1" x14ac:dyDescent="0.3">
      <c r="AN4987" s="85">
        <v>6884</v>
      </c>
    </row>
    <row r="4988" spans="40:40" ht="15" customHeight="1" x14ac:dyDescent="0.3">
      <c r="AN4988" s="85">
        <v>6885</v>
      </c>
    </row>
    <row r="4989" spans="40:40" ht="15" customHeight="1" x14ac:dyDescent="0.3">
      <c r="AN4989" s="85">
        <v>6886</v>
      </c>
    </row>
    <row r="4990" spans="40:40" ht="15" customHeight="1" x14ac:dyDescent="0.3">
      <c r="AN4990" s="85">
        <v>6887</v>
      </c>
    </row>
    <row r="4991" spans="40:40" ht="15" customHeight="1" x14ac:dyDescent="0.3">
      <c r="AN4991" s="85">
        <v>6888</v>
      </c>
    </row>
    <row r="4992" spans="40:40" ht="15" customHeight="1" x14ac:dyDescent="0.3">
      <c r="AN4992" s="85">
        <v>6889</v>
      </c>
    </row>
    <row r="4993" spans="40:40" ht="15" customHeight="1" x14ac:dyDescent="0.3">
      <c r="AN4993" s="85">
        <v>6890</v>
      </c>
    </row>
    <row r="4994" spans="40:40" ht="15" customHeight="1" x14ac:dyDescent="0.3">
      <c r="AN4994" s="85">
        <v>6891</v>
      </c>
    </row>
    <row r="4995" spans="40:40" ht="15" customHeight="1" x14ac:dyDescent="0.3">
      <c r="AN4995" s="85">
        <v>6892</v>
      </c>
    </row>
    <row r="4996" spans="40:40" ht="15" customHeight="1" x14ac:dyDescent="0.3">
      <c r="AN4996" s="85">
        <v>6893</v>
      </c>
    </row>
    <row r="4997" spans="40:40" ht="15" customHeight="1" x14ac:dyDescent="0.3">
      <c r="AN4997" s="85">
        <v>6894</v>
      </c>
    </row>
    <row r="4998" spans="40:40" ht="15" customHeight="1" x14ac:dyDescent="0.3">
      <c r="AN4998" s="85">
        <v>6895</v>
      </c>
    </row>
    <row r="4999" spans="40:40" ht="15" customHeight="1" x14ac:dyDescent="0.3">
      <c r="AN4999" s="85">
        <v>6896</v>
      </c>
    </row>
    <row r="5000" spans="40:40" ht="15" customHeight="1" x14ac:dyDescent="0.3">
      <c r="AN5000" s="85">
        <v>6897</v>
      </c>
    </row>
    <row r="5001" spans="40:40" ht="15" customHeight="1" x14ac:dyDescent="0.3">
      <c r="AN5001" s="85">
        <v>6898</v>
      </c>
    </row>
    <row r="5002" spans="40:40" ht="15" customHeight="1" x14ac:dyDescent="0.3">
      <c r="AN5002" s="85">
        <v>6899</v>
      </c>
    </row>
    <row r="5003" spans="40:40" ht="15" customHeight="1" x14ac:dyDescent="0.3">
      <c r="AN5003" s="85">
        <v>6900</v>
      </c>
    </row>
    <row r="5004" spans="40:40" ht="15" customHeight="1" x14ac:dyDescent="0.3">
      <c r="AN5004" s="85">
        <v>6901</v>
      </c>
    </row>
    <row r="5005" spans="40:40" ht="15" customHeight="1" x14ac:dyDescent="0.3">
      <c r="AN5005" s="85">
        <v>6902</v>
      </c>
    </row>
    <row r="5006" spans="40:40" ht="15" customHeight="1" x14ac:dyDescent="0.3">
      <c r="AN5006" s="85">
        <v>6903</v>
      </c>
    </row>
    <row r="5007" spans="40:40" ht="15" customHeight="1" x14ac:dyDescent="0.3">
      <c r="AN5007" s="85">
        <v>6904</v>
      </c>
    </row>
    <row r="5008" spans="40:40" ht="15" customHeight="1" x14ac:dyDescent="0.3">
      <c r="AN5008" s="85">
        <v>6905</v>
      </c>
    </row>
    <row r="5009" spans="40:40" ht="15" customHeight="1" x14ac:dyDescent="0.3">
      <c r="AN5009" s="85">
        <v>6906</v>
      </c>
    </row>
    <row r="5010" spans="40:40" ht="15" customHeight="1" x14ac:dyDescent="0.3">
      <c r="AN5010" s="85">
        <v>6907</v>
      </c>
    </row>
    <row r="5011" spans="40:40" ht="15" customHeight="1" x14ac:dyDescent="0.3">
      <c r="AN5011" s="85">
        <v>6908</v>
      </c>
    </row>
    <row r="5012" spans="40:40" ht="15" customHeight="1" x14ac:dyDescent="0.3">
      <c r="AN5012" s="85">
        <v>6909</v>
      </c>
    </row>
    <row r="5013" spans="40:40" ht="15" customHeight="1" x14ac:dyDescent="0.3">
      <c r="AN5013" s="85">
        <v>6910</v>
      </c>
    </row>
    <row r="5014" spans="40:40" ht="15" customHeight="1" x14ac:dyDescent="0.3">
      <c r="AN5014" s="85">
        <v>6911</v>
      </c>
    </row>
    <row r="5015" spans="40:40" ht="15" customHeight="1" x14ac:dyDescent="0.3">
      <c r="AN5015" s="85">
        <v>6912</v>
      </c>
    </row>
    <row r="5016" spans="40:40" ht="15" customHeight="1" x14ac:dyDescent="0.3">
      <c r="AN5016" s="85">
        <v>6913</v>
      </c>
    </row>
    <row r="5017" spans="40:40" ht="15" customHeight="1" x14ac:dyDescent="0.3">
      <c r="AN5017" s="85">
        <v>6914</v>
      </c>
    </row>
    <row r="5018" spans="40:40" ht="15" customHeight="1" x14ac:dyDescent="0.3">
      <c r="AN5018" s="85">
        <v>6915</v>
      </c>
    </row>
    <row r="5019" spans="40:40" ht="15" customHeight="1" x14ac:dyDescent="0.3">
      <c r="AN5019" s="85">
        <v>6916</v>
      </c>
    </row>
    <row r="5020" spans="40:40" ht="15" customHeight="1" x14ac:dyDescent="0.3">
      <c r="AN5020" s="85">
        <v>6917</v>
      </c>
    </row>
    <row r="5021" spans="40:40" ht="15" customHeight="1" x14ac:dyDescent="0.3">
      <c r="AN5021" s="85">
        <v>6918</v>
      </c>
    </row>
    <row r="5022" spans="40:40" ht="15" customHeight="1" x14ac:dyDescent="0.3">
      <c r="AN5022" s="85">
        <v>6919</v>
      </c>
    </row>
    <row r="5023" spans="40:40" ht="15" customHeight="1" x14ac:dyDescent="0.3">
      <c r="AN5023" s="85">
        <v>6920</v>
      </c>
    </row>
    <row r="5024" spans="40:40" ht="15" customHeight="1" x14ac:dyDescent="0.3">
      <c r="AN5024" s="85">
        <v>6921</v>
      </c>
    </row>
    <row r="5025" spans="40:40" ht="15" customHeight="1" x14ac:dyDescent="0.3">
      <c r="AN5025" s="85">
        <v>6922</v>
      </c>
    </row>
    <row r="5026" spans="40:40" ht="15" customHeight="1" x14ac:dyDescent="0.3">
      <c r="AN5026" s="85">
        <v>6923</v>
      </c>
    </row>
    <row r="5027" spans="40:40" ht="15" customHeight="1" x14ac:dyDescent="0.3">
      <c r="AN5027" s="85">
        <v>6924</v>
      </c>
    </row>
    <row r="5028" spans="40:40" ht="15" customHeight="1" x14ac:dyDescent="0.3">
      <c r="AN5028" s="85">
        <v>6925</v>
      </c>
    </row>
    <row r="5029" spans="40:40" ht="15" customHeight="1" x14ac:dyDescent="0.3">
      <c r="AN5029" s="85">
        <v>6926</v>
      </c>
    </row>
    <row r="5030" spans="40:40" ht="15" customHeight="1" x14ac:dyDescent="0.3">
      <c r="AN5030" s="85">
        <v>6927</v>
      </c>
    </row>
    <row r="5031" spans="40:40" ht="15" customHeight="1" x14ac:dyDescent="0.3">
      <c r="AN5031" s="85">
        <v>6928</v>
      </c>
    </row>
    <row r="5032" spans="40:40" ht="15" customHeight="1" x14ac:dyDescent="0.3">
      <c r="AN5032" s="85">
        <v>6929</v>
      </c>
    </row>
    <row r="5033" spans="40:40" ht="15" customHeight="1" x14ac:dyDescent="0.3">
      <c r="AN5033" s="85">
        <v>6930</v>
      </c>
    </row>
    <row r="5034" spans="40:40" ht="15" customHeight="1" x14ac:dyDescent="0.3">
      <c r="AN5034" s="85">
        <v>6931</v>
      </c>
    </row>
    <row r="5035" spans="40:40" ht="15" customHeight="1" x14ac:dyDescent="0.3">
      <c r="AN5035" s="85">
        <v>6932</v>
      </c>
    </row>
    <row r="5036" spans="40:40" ht="15" customHeight="1" x14ac:dyDescent="0.3">
      <c r="AN5036" s="85">
        <v>6933</v>
      </c>
    </row>
    <row r="5037" spans="40:40" ht="15" customHeight="1" x14ac:dyDescent="0.3">
      <c r="AN5037" s="85">
        <v>6934</v>
      </c>
    </row>
    <row r="5038" spans="40:40" ht="15" customHeight="1" x14ac:dyDescent="0.3">
      <c r="AN5038" s="85">
        <v>6935</v>
      </c>
    </row>
    <row r="5039" spans="40:40" ht="15" customHeight="1" x14ac:dyDescent="0.3">
      <c r="AN5039" s="85">
        <v>6936</v>
      </c>
    </row>
    <row r="5040" spans="40:40" ht="15" customHeight="1" x14ac:dyDescent="0.3">
      <c r="AN5040" s="85">
        <v>6937</v>
      </c>
    </row>
    <row r="5041" spans="40:40" ht="15" customHeight="1" x14ac:dyDescent="0.3">
      <c r="AN5041" s="85">
        <v>6938</v>
      </c>
    </row>
    <row r="5042" spans="40:40" ht="15" customHeight="1" x14ac:dyDescent="0.3">
      <c r="AN5042" s="85">
        <v>6939</v>
      </c>
    </row>
    <row r="5043" spans="40:40" ht="15" customHeight="1" x14ac:dyDescent="0.3">
      <c r="AN5043" s="85">
        <v>6940</v>
      </c>
    </row>
    <row r="5044" spans="40:40" ht="15" customHeight="1" x14ac:dyDescent="0.3">
      <c r="AN5044" s="85">
        <v>6941</v>
      </c>
    </row>
    <row r="5045" spans="40:40" ht="15" customHeight="1" x14ac:dyDescent="0.3">
      <c r="AN5045" s="85">
        <v>6942</v>
      </c>
    </row>
    <row r="5046" spans="40:40" ht="15" customHeight="1" x14ac:dyDescent="0.3">
      <c r="AN5046" s="85">
        <v>6943</v>
      </c>
    </row>
    <row r="5047" spans="40:40" ht="15" customHeight="1" x14ac:dyDescent="0.3">
      <c r="AN5047" s="85">
        <v>6944</v>
      </c>
    </row>
    <row r="5048" spans="40:40" ht="15" customHeight="1" x14ac:dyDescent="0.3">
      <c r="AN5048" s="85">
        <v>6945</v>
      </c>
    </row>
    <row r="5049" spans="40:40" ht="15" customHeight="1" x14ac:dyDescent="0.3">
      <c r="AN5049" s="85">
        <v>6946</v>
      </c>
    </row>
    <row r="5050" spans="40:40" ht="15" customHeight="1" x14ac:dyDescent="0.3">
      <c r="AN5050" s="85">
        <v>6947</v>
      </c>
    </row>
    <row r="5051" spans="40:40" ht="15" customHeight="1" x14ac:dyDescent="0.3">
      <c r="AN5051" s="85">
        <v>6948</v>
      </c>
    </row>
    <row r="5052" spans="40:40" ht="15" customHeight="1" x14ac:dyDescent="0.3">
      <c r="AN5052" s="85">
        <v>6949</v>
      </c>
    </row>
    <row r="5053" spans="40:40" ht="15" customHeight="1" x14ac:dyDescent="0.3">
      <c r="AN5053" s="85">
        <v>6950</v>
      </c>
    </row>
    <row r="5054" spans="40:40" ht="15" customHeight="1" x14ac:dyDescent="0.3">
      <c r="AN5054" s="85">
        <v>6951</v>
      </c>
    </row>
    <row r="5055" spans="40:40" ht="15" customHeight="1" x14ac:dyDescent="0.3">
      <c r="AN5055" s="85">
        <v>6952</v>
      </c>
    </row>
    <row r="5056" spans="40:40" ht="15" customHeight="1" x14ac:dyDescent="0.3">
      <c r="AN5056" s="85">
        <v>6953</v>
      </c>
    </row>
    <row r="5057" spans="40:40" ht="15" customHeight="1" x14ac:dyDescent="0.3">
      <c r="AN5057" s="85">
        <v>6954</v>
      </c>
    </row>
    <row r="5058" spans="40:40" ht="15" customHeight="1" x14ac:dyDescent="0.3">
      <c r="AN5058" s="85">
        <v>6955</v>
      </c>
    </row>
    <row r="5059" spans="40:40" ht="15" customHeight="1" x14ac:dyDescent="0.3">
      <c r="AN5059" s="85">
        <v>6956</v>
      </c>
    </row>
    <row r="5060" spans="40:40" ht="15" customHeight="1" x14ac:dyDescent="0.3">
      <c r="AN5060" s="85">
        <v>6957</v>
      </c>
    </row>
    <row r="5061" spans="40:40" ht="15" customHeight="1" x14ac:dyDescent="0.3">
      <c r="AN5061" s="85">
        <v>6958</v>
      </c>
    </row>
    <row r="5062" spans="40:40" ht="15" customHeight="1" x14ac:dyDescent="0.3">
      <c r="AN5062" s="85">
        <v>6959</v>
      </c>
    </row>
    <row r="5063" spans="40:40" ht="15" customHeight="1" x14ac:dyDescent="0.3">
      <c r="AN5063" s="85">
        <v>6960</v>
      </c>
    </row>
    <row r="5064" spans="40:40" ht="15" customHeight="1" x14ac:dyDescent="0.3">
      <c r="AN5064" s="85">
        <v>6961</v>
      </c>
    </row>
    <row r="5065" spans="40:40" ht="15" customHeight="1" x14ac:dyDescent="0.3">
      <c r="AN5065" s="85">
        <v>6962</v>
      </c>
    </row>
    <row r="5066" spans="40:40" ht="15" customHeight="1" x14ac:dyDescent="0.3">
      <c r="AN5066" s="85">
        <v>6963</v>
      </c>
    </row>
    <row r="5067" spans="40:40" ht="15" customHeight="1" x14ac:dyDescent="0.3">
      <c r="AN5067" s="85">
        <v>6964</v>
      </c>
    </row>
    <row r="5068" spans="40:40" ht="15" customHeight="1" x14ac:dyDescent="0.3">
      <c r="AN5068" s="85">
        <v>6965</v>
      </c>
    </row>
    <row r="5069" spans="40:40" ht="15" customHeight="1" x14ac:dyDescent="0.3">
      <c r="AN5069" s="85">
        <v>6966</v>
      </c>
    </row>
    <row r="5070" spans="40:40" ht="15" customHeight="1" x14ac:dyDescent="0.3">
      <c r="AN5070" s="85">
        <v>6967</v>
      </c>
    </row>
    <row r="5071" spans="40:40" ht="15" customHeight="1" x14ac:dyDescent="0.3">
      <c r="AN5071" s="85">
        <v>6968</v>
      </c>
    </row>
    <row r="5072" spans="40:40" ht="15" customHeight="1" x14ac:dyDescent="0.3">
      <c r="AN5072" s="85">
        <v>6969</v>
      </c>
    </row>
    <row r="5073" spans="40:40" ht="15" customHeight="1" x14ac:dyDescent="0.3">
      <c r="AN5073" s="85">
        <v>6970</v>
      </c>
    </row>
    <row r="5074" spans="40:40" ht="15" customHeight="1" x14ac:dyDescent="0.3">
      <c r="AN5074" s="85">
        <v>6971</v>
      </c>
    </row>
    <row r="5075" spans="40:40" ht="15" customHeight="1" x14ac:dyDescent="0.3">
      <c r="AN5075" s="85">
        <v>6972</v>
      </c>
    </row>
    <row r="5076" spans="40:40" ht="15" customHeight="1" x14ac:dyDescent="0.3">
      <c r="AN5076" s="85">
        <v>6973</v>
      </c>
    </row>
    <row r="5077" spans="40:40" ht="15" customHeight="1" x14ac:dyDescent="0.3">
      <c r="AN5077" s="85">
        <v>6974</v>
      </c>
    </row>
    <row r="5078" spans="40:40" ht="15" customHeight="1" x14ac:dyDescent="0.3">
      <c r="AN5078" s="85">
        <v>6975</v>
      </c>
    </row>
    <row r="5079" spans="40:40" ht="15" customHeight="1" x14ac:dyDescent="0.3">
      <c r="AN5079" s="85">
        <v>6976</v>
      </c>
    </row>
    <row r="5080" spans="40:40" ht="15" customHeight="1" x14ac:dyDescent="0.3">
      <c r="AN5080" s="85">
        <v>6977</v>
      </c>
    </row>
    <row r="5081" spans="40:40" ht="15" customHeight="1" x14ac:dyDescent="0.3">
      <c r="AN5081" s="85">
        <v>6978</v>
      </c>
    </row>
    <row r="5082" spans="40:40" ht="15" customHeight="1" x14ac:dyDescent="0.3">
      <c r="AN5082" s="85">
        <v>6979</v>
      </c>
    </row>
    <row r="5083" spans="40:40" ht="15" customHeight="1" x14ac:dyDescent="0.3">
      <c r="AN5083" s="85">
        <v>6980</v>
      </c>
    </row>
    <row r="5084" spans="40:40" ht="15" customHeight="1" x14ac:dyDescent="0.3">
      <c r="AN5084" s="85">
        <v>6981</v>
      </c>
    </row>
    <row r="5085" spans="40:40" ht="15" customHeight="1" x14ac:dyDescent="0.3">
      <c r="AN5085" s="85">
        <v>6982</v>
      </c>
    </row>
    <row r="5086" spans="40:40" ht="15" customHeight="1" x14ac:dyDescent="0.3">
      <c r="AN5086" s="85">
        <v>6983</v>
      </c>
    </row>
    <row r="5087" spans="40:40" ht="15" customHeight="1" x14ac:dyDescent="0.3">
      <c r="AN5087" s="85">
        <v>6984</v>
      </c>
    </row>
    <row r="5088" spans="40:40" ht="15" customHeight="1" x14ac:dyDescent="0.3">
      <c r="AN5088" s="85">
        <v>6985</v>
      </c>
    </row>
    <row r="5089" spans="40:40" ht="15" customHeight="1" x14ac:dyDescent="0.3">
      <c r="AN5089" s="85">
        <v>6986</v>
      </c>
    </row>
    <row r="5090" spans="40:40" ht="15" customHeight="1" x14ac:dyDescent="0.3">
      <c r="AN5090" s="85">
        <v>6987</v>
      </c>
    </row>
    <row r="5091" spans="40:40" ht="15" customHeight="1" x14ac:dyDescent="0.3">
      <c r="AN5091" s="85">
        <v>6988</v>
      </c>
    </row>
    <row r="5092" spans="40:40" ht="15" customHeight="1" x14ac:dyDescent="0.3">
      <c r="AN5092" s="85">
        <v>6989</v>
      </c>
    </row>
    <row r="5093" spans="40:40" ht="15" customHeight="1" x14ac:dyDescent="0.3">
      <c r="AN5093" s="85">
        <v>6990</v>
      </c>
    </row>
    <row r="5094" spans="40:40" ht="15" customHeight="1" x14ac:dyDescent="0.3">
      <c r="AN5094" s="85">
        <v>6991</v>
      </c>
    </row>
    <row r="5095" spans="40:40" ht="15" customHeight="1" x14ac:dyDescent="0.3">
      <c r="AN5095" s="85">
        <v>6992</v>
      </c>
    </row>
    <row r="5096" spans="40:40" ht="15" customHeight="1" x14ac:dyDescent="0.3">
      <c r="AN5096" s="85">
        <v>6993</v>
      </c>
    </row>
    <row r="5097" spans="40:40" ht="15" customHeight="1" x14ac:dyDescent="0.3">
      <c r="AN5097" s="85">
        <v>6994</v>
      </c>
    </row>
    <row r="5098" spans="40:40" ht="15" customHeight="1" x14ac:dyDescent="0.3">
      <c r="AN5098" s="85">
        <v>6995</v>
      </c>
    </row>
    <row r="5099" spans="40:40" ht="15" customHeight="1" x14ac:dyDescent="0.3">
      <c r="AN5099" s="85">
        <v>6996</v>
      </c>
    </row>
    <row r="5100" spans="40:40" ht="15" customHeight="1" x14ac:dyDescent="0.3">
      <c r="AN5100" s="85">
        <v>6997</v>
      </c>
    </row>
    <row r="5101" spans="40:40" ht="15" customHeight="1" x14ac:dyDescent="0.3">
      <c r="AN5101" s="85">
        <v>6998</v>
      </c>
    </row>
    <row r="5102" spans="40:40" ht="15" customHeight="1" x14ac:dyDescent="0.3">
      <c r="AN5102" s="85">
        <v>6999</v>
      </c>
    </row>
    <row r="5103" spans="40:40" ht="15" customHeight="1" x14ac:dyDescent="0.3">
      <c r="AN5103" s="85">
        <v>7000</v>
      </c>
    </row>
    <row r="5104" spans="40:40" ht="15" customHeight="1" x14ac:dyDescent="0.3">
      <c r="AN5104" s="85">
        <v>7001</v>
      </c>
    </row>
    <row r="5105" spans="40:40" ht="15" customHeight="1" x14ac:dyDescent="0.3">
      <c r="AN5105" s="85">
        <v>7002</v>
      </c>
    </row>
    <row r="5106" spans="40:40" ht="15" customHeight="1" x14ac:dyDescent="0.3">
      <c r="AN5106" s="85">
        <v>7003</v>
      </c>
    </row>
    <row r="5107" spans="40:40" ht="15" customHeight="1" x14ac:dyDescent="0.3">
      <c r="AN5107" s="85">
        <v>7004</v>
      </c>
    </row>
    <row r="5108" spans="40:40" ht="15" customHeight="1" x14ac:dyDescent="0.3">
      <c r="AN5108" s="85">
        <v>7005</v>
      </c>
    </row>
    <row r="5109" spans="40:40" ht="15" customHeight="1" x14ac:dyDescent="0.3">
      <c r="AN5109" s="85">
        <v>7006</v>
      </c>
    </row>
    <row r="5110" spans="40:40" ht="15" customHeight="1" x14ac:dyDescent="0.3">
      <c r="AN5110" s="85">
        <v>7007</v>
      </c>
    </row>
    <row r="5111" spans="40:40" ht="15" customHeight="1" x14ac:dyDescent="0.3">
      <c r="AN5111" s="85">
        <v>7008</v>
      </c>
    </row>
    <row r="5112" spans="40:40" ht="15" customHeight="1" x14ac:dyDescent="0.3">
      <c r="AN5112" s="85">
        <v>7009</v>
      </c>
    </row>
    <row r="5113" spans="40:40" ht="15" customHeight="1" x14ac:dyDescent="0.3">
      <c r="AN5113" s="85">
        <v>7010</v>
      </c>
    </row>
    <row r="5114" spans="40:40" ht="15" customHeight="1" x14ac:dyDescent="0.3">
      <c r="AN5114" s="85">
        <v>7011</v>
      </c>
    </row>
    <row r="5115" spans="40:40" ht="15" customHeight="1" x14ac:dyDescent="0.3">
      <c r="AN5115" s="85">
        <v>7012</v>
      </c>
    </row>
    <row r="5116" spans="40:40" ht="15" customHeight="1" x14ac:dyDescent="0.3">
      <c r="AN5116" s="85">
        <v>7013</v>
      </c>
    </row>
    <row r="5117" spans="40:40" ht="15" customHeight="1" x14ac:dyDescent="0.3">
      <c r="AN5117" s="85">
        <v>7014</v>
      </c>
    </row>
    <row r="5118" spans="40:40" ht="15" customHeight="1" x14ac:dyDescent="0.3">
      <c r="AN5118" s="85">
        <v>7015</v>
      </c>
    </row>
    <row r="5119" spans="40:40" ht="15" customHeight="1" x14ac:dyDescent="0.3">
      <c r="AN5119" s="85">
        <v>7016</v>
      </c>
    </row>
    <row r="5120" spans="40:40" ht="15" customHeight="1" x14ac:dyDescent="0.3">
      <c r="AN5120" s="85">
        <v>7017</v>
      </c>
    </row>
    <row r="5121" spans="40:40" ht="15" customHeight="1" x14ac:dyDescent="0.3">
      <c r="AN5121" s="85">
        <v>7018</v>
      </c>
    </row>
    <row r="5122" spans="40:40" ht="15" customHeight="1" x14ac:dyDescent="0.3">
      <c r="AN5122" s="85">
        <v>7019</v>
      </c>
    </row>
    <row r="5123" spans="40:40" ht="15" customHeight="1" x14ac:dyDescent="0.3">
      <c r="AN5123" s="85">
        <v>7020</v>
      </c>
    </row>
    <row r="5124" spans="40:40" ht="15" customHeight="1" x14ac:dyDescent="0.3">
      <c r="AN5124" s="85">
        <v>7021</v>
      </c>
    </row>
    <row r="5125" spans="40:40" ht="15" customHeight="1" x14ac:dyDescent="0.3">
      <c r="AN5125" s="85">
        <v>7022</v>
      </c>
    </row>
    <row r="5126" spans="40:40" ht="15" customHeight="1" x14ac:dyDescent="0.3">
      <c r="AN5126" s="85">
        <v>7023</v>
      </c>
    </row>
    <row r="5127" spans="40:40" ht="15" customHeight="1" x14ac:dyDescent="0.3">
      <c r="AN5127" s="85">
        <v>7024</v>
      </c>
    </row>
    <row r="5128" spans="40:40" ht="15" customHeight="1" x14ac:dyDescent="0.3">
      <c r="AN5128" s="85">
        <v>7025</v>
      </c>
    </row>
    <row r="5129" spans="40:40" ht="15" customHeight="1" x14ac:dyDescent="0.3">
      <c r="AN5129" s="85">
        <v>7026</v>
      </c>
    </row>
    <row r="5130" spans="40:40" ht="15" customHeight="1" x14ac:dyDescent="0.3">
      <c r="AN5130" s="85">
        <v>7027</v>
      </c>
    </row>
    <row r="5131" spans="40:40" ht="15" customHeight="1" x14ac:dyDescent="0.3">
      <c r="AN5131" s="85">
        <v>7028</v>
      </c>
    </row>
    <row r="5132" spans="40:40" ht="15" customHeight="1" x14ac:dyDescent="0.3">
      <c r="AN5132" s="85">
        <v>7029</v>
      </c>
    </row>
    <row r="5133" spans="40:40" ht="15" customHeight="1" x14ac:dyDescent="0.3">
      <c r="AN5133" s="85">
        <v>7030</v>
      </c>
    </row>
    <row r="5134" spans="40:40" ht="15" customHeight="1" x14ac:dyDescent="0.3">
      <c r="AN5134" s="85">
        <v>7031</v>
      </c>
    </row>
    <row r="5135" spans="40:40" ht="15" customHeight="1" x14ac:dyDescent="0.3">
      <c r="AN5135" s="85">
        <v>7032</v>
      </c>
    </row>
    <row r="5136" spans="40:40" ht="15" customHeight="1" x14ac:dyDescent="0.3">
      <c r="AN5136" s="85">
        <v>7033</v>
      </c>
    </row>
    <row r="5137" spans="40:40" ht="15" customHeight="1" x14ac:dyDescent="0.3">
      <c r="AN5137" s="85">
        <v>7034</v>
      </c>
    </row>
    <row r="5138" spans="40:40" ht="15" customHeight="1" x14ac:dyDescent="0.3">
      <c r="AN5138" s="85">
        <v>7035</v>
      </c>
    </row>
    <row r="5139" spans="40:40" ht="15" customHeight="1" x14ac:dyDescent="0.3">
      <c r="AN5139" s="85">
        <v>7036</v>
      </c>
    </row>
    <row r="5140" spans="40:40" ht="15" customHeight="1" x14ac:dyDescent="0.3">
      <c r="AN5140" s="85">
        <v>7037</v>
      </c>
    </row>
    <row r="5141" spans="40:40" ht="15" customHeight="1" x14ac:dyDescent="0.3">
      <c r="AN5141" s="85">
        <v>7038</v>
      </c>
    </row>
    <row r="5142" spans="40:40" ht="15" customHeight="1" x14ac:dyDescent="0.3">
      <c r="AN5142" s="85">
        <v>7039</v>
      </c>
    </row>
    <row r="5143" spans="40:40" ht="15" customHeight="1" x14ac:dyDescent="0.3">
      <c r="AN5143" s="85">
        <v>7040</v>
      </c>
    </row>
    <row r="5144" spans="40:40" ht="15" customHeight="1" x14ac:dyDescent="0.3">
      <c r="AN5144" s="85">
        <v>7041</v>
      </c>
    </row>
    <row r="5145" spans="40:40" ht="15" customHeight="1" x14ac:dyDescent="0.3">
      <c r="AN5145" s="85">
        <v>7042</v>
      </c>
    </row>
    <row r="5146" spans="40:40" ht="15" customHeight="1" x14ac:dyDescent="0.3">
      <c r="AN5146" s="85">
        <v>7043</v>
      </c>
    </row>
    <row r="5147" spans="40:40" ht="15" customHeight="1" x14ac:dyDescent="0.3">
      <c r="AN5147" s="85">
        <v>7044</v>
      </c>
    </row>
    <row r="5148" spans="40:40" ht="15" customHeight="1" x14ac:dyDescent="0.3">
      <c r="AN5148" s="85">
        <v>7045</v>
      </c>
    </row>
    <row r="5149" spans="40:40" ht="15" customHeight="1" x14ac:dyDescent="0.3">
      <c r="AN5149" s="85">
        <v>7046</v>
      </c>
    </row>
    <row r="5150" spans="40:40" ht="15" customHeight="1" x14ac:dyDescent="0.3">
      <c r="AN5150" s="85">
        <v>7047</v>
      </c>
    </row>
    <row r="5151" spans="40:40" ht="15" customHeight="1" x14ac:dyDescent="0.3">
      <c r="AN5151" s="85">
        <v>7048</v>
      </c>
    </row>
    <row r="5152" spans="40:40" ht="15" customHeight="1" x14ac:dyDescent="0.3">
      <c r="AN5152" s="85">
        <v>7049</v>
      </c>
    </row>
    <row r="5153" spans="40:40" ht="15" customHeight="1" x14ac:dyDescent="0.3">
      <c r="AN5153" s="85">
        <v>7050</v>
      </c>
    </row>
    <row r="5154" spans="40:40" ht="15" customHeight="1" x14ac:dyDescent="0.3">
      <c r="AN5154" s="85">
        <v>7051</v>
      </c>
    </row>
    <row r="5155" spans="40:40" ht="15" customHeight="1" x14ac:dyDescent="0.3">
      <c r="AN5155" s="85">
        <v>7052</v>
      </c>
    </row>
    <row r="5156" spans="40:40" ht="15" customHeight="1" x14ac:dyDescent="0.3">
      <c r="AN5156" s="85">
        <v>7053</v>
      </c>
    </row>
    <row r="5157" spans="40:40" ht="15" customHeight="1" x14ac:dyDescent="0.3">
      <c r="AN5157" s="85">
        <v>7054</v>
      </c>
    </row>
    <row r="5158" spans="40:40" ht="15" customHeight="1" x14ac:dyDescent="0.3">
      <c r="AN5158" s="85">
        <v>7055</v>
      </c>
    </row>
    <row r="5159" spans="40:40" ht="15" customHeight="1" x14ac:dyDescent="0.3">
      <c r="AN5159" s="85">
        <v>7056</v>
      </c>
    </row>
    <row r="5160" spans="40:40" ht="15" customHeight="1" x14ac:dyDescent="0.3">
      <c r="AN5160" s="85">
        <v>7057</v>
      </c>
    </row>
    <row r="5161" spans="40:40" ht="15" customHeight="1" x14ac:dyDescent="0.3">
      <c r="AN5161" s="85">
        <v>7058</v>
      </c>
    </row>
    <row r="5162" spans="40:40" ht="15" customHeight="1" x14ac:dyDescent="0.3">
      <c r="AN5162" s="85">
        <v>7059</v>
      </c>
    </row>
    <row r="5163" spans="40:40" ht="15" customHeight="1" x14ac:dyDescent="0.3">
      <c r="AN5163" s="85">
        <v>7060</v>
      </c>
    </row>
    <row r="5164" spans="40:40" ht="15" customHeight="1" x14ac:dyDescent="0.3">
      <c r="AN5164" s="85">
        <v>7061</v>
      </c>
    </row>
    <row r="5165" spans="40:40" ht="15" customHeight="1" x14ac:dyDescent="0.3">
      <c r="AN5165" s="85">
        <v>7062</v>
      </c>
    </row>
    <row r="5166" spans="40:40" ht="15" customHeight="1" x14ac:dyDescent="0.3">
      <c r="AN5166" s="85">
        <v>7063</v>
      </c>
    </row>
    <row r="5167" spans="40:40" ht="15" customHeight="1" x14ac:dyDescent="0.3">
      <c r="AN5167" s="85">
        <v>7064</v>
      </c>
    </row>
    <row r="5168" spans="40:40" ht="15" customHeight="1" x14ac:dyDescent="0.3">
      <c r="AN5168" s="85">
        <v>7065</v>
      </c>
    </row>
    <row r="5169" spans="40:40" ht="15" customHeight="1" x14ac:dyDescent="0.3">
      <c r="AN5169" s="85">
        <v>7066</v>
      </c>
    </row>
    <row r="5170" spans="40:40" ht="15" customHeight="1" x14ac:dyDescent="0.3">
      <c r="AN5170" s="85">
        <v>7067</v>
      </c>
    </row>
    <row r="5171" spans="40:40" ht="15" customHeight="1" x14ac:dyDescent="0.3">
      <c r="AN5171" s="85">
        <v>7068</v>
      </c>
    </row>
    <row r="5172" spans="40:40" ht="15" customHeight="1" x14ac:dyDescent="0.3">
      <c r="AN5172" s="85">
        <v>7069</v>
      </c>
    </row>
    <row r="5173" spans="40:40" ht="15" customHeight="1" x14ac:dyDescent="0.3">
      <c r="AN5173" s="85">
        <v>7070</v>
      </c>
    </row>
    <row r="5174" spans="40:40" ht="15" customHeight="1" x14ac:dyDescent="0.3">
      <c r="AN5174" s="85">
        <v>7071</v>
      </c>
    </row>
    <row r="5175" spans="40:40" ht="15" customHeight="1" x14ac:dyDescent="0.3">
      <c r="AN5175" s="85">
        <v>7072</v>
      </c>
    </row>
    <row r="5176" spans="40:40" ht="15" customHeight="1" x14ac:dyDescent="0.3">
      <c r="AN5176" s="85">
        <v>7073</v>
      </c>
    </row>
    <row r="5177" spans="40:40" ht="15" customHeight="1" x14ac:dyDescent="0.3">
      <c r="AN5177" s="85">
        <v>7074</v>
      </c>
    </row>
    <row r="5178" spans="40:40" ht="15" customHeight="1" x14ac:dyDescent="0.3">
      <c r="AN5178" s="85">
        <v>7075</v>
      </c>
    </row>
    <row r="5179" spans="40:40" ht="15" customHeight="1" x14ac:dyDescent="0.3">
      <c r="AN5179" s="85">
        <v>7076</v>
      </c>
    </row>
    <row r="5180" spans="40:40" ht="15" customHeight="1" x14ac:dyDescent="0.3">
      <c r="AN5180" s="85">
        <v>7077</v>
      </c>
    </row>
    <row r="5181" spans="40:40" ht="15" customHeight="1" x14ac:dyDescent="0.3">
      <c r="AN5181" s="85">
        <v>7078</v>
      </c>
    </row>
    <row r="5182" spans="40:40" ht="15" customHeight="1" x14ac:dyDescent="0.3">
      <c r="AN5182" s="85">
        <v>7079</v>
      </c>
    </row>
    <row r="5183" spans="40:40" ht="15" customHeight="1" x14ac:dyDescent="0.3">
      <c r="AN5183" s="85">
        <v>7080</v>
      </c>
    </row>
    <row r="5184" spans="40:40" ht="15" customHeight="1" x14ac:dyDescent="0.3">
      <c r="AN5184" s="85">
        <v>7081</v>
      </c>
    </row>
    <row r="5185" spans="40:40" ht="15" customHeight="1" x14ac:dyDescent="0.3">
      <c r="AN5185" s="85">
        <v>7082</v>
      </c>
    </row>
    <row r="5186" spans="40:40" ht="15" customHeight="1" x14ac:dyDescent="0.3">
      <c r="AN5186" s="85">
        <v>7083</v>
      </c>
    </row>
    <row r="5187" spans="40:40" ht="15" customHeight="1" x14ac:dyDescent="0.3">
      <c r="AN5187" s="85">
        <v>7084</v>
      </c>
    </row>
    <row r="5188" spans="40:40" ht="15" customHeight="1" x14ac:dyDescent="0.3">
      <c r="AN5188" s="85">
        <v>7085</v>
      </c>
    </row>
    <row r="5189" spans="40:40" ht="15" customHeight="1" x14ac:dyDescent="0.3">
      <c r="AN5189" s="85">
        <v>7086</v>
      </c>
    </row>
    <row r="5190" spans="40:40" ht="15" customHeight="1" x14ac:dyDescent="0.3">
      <c r="AN5190" s="85">
        <v>7087</v>
      </c>
    </row>
    <row r="5191" spans="40:40" ht="15" customHeight="1" x14ac:dyDescent="0.3">
      <c r="AN5191" s="85">
        <v>7088</v>
      </c>
    </row>
    <row r="5192" spans="40:40" ht="15" customHeight="1" x14ac:dyDescent="0.3">
      <c r="AN5192" s="85">
        <v>7089</v>
      </c>
    </row>
    <row r="5193" spans="40:40" ht="15" customHeight="1" x14ac:dyDescent="0.3">
      <c r="AN5193" s="85">
        <v>7090</v>
      </c>
    </row>
    <row r="5194" spans="40:40" ht="15" customHeight="1" x14ac:dyDescent="0.3">
      <c r="AN5194" s="85">
        <v>7091</v>
      </c>
    </row>
    <row r="5195" spans="40:40" ht="15" customHeight="1" x14ac:dyDescent="0.3">
      <c r="AN5195" s="85">
        <v>7092</v>
      </c>
    </row>
    <row r="5196" spans="40:40" ht="15" customHeight="1" x14ac:dyDescent="0.3">
      <c r="AN5196" s="85">
        <v>7093</v>
      </c>
    </row>
    <row r="5197" spans="40:40" ht="15" customHeight="1" x14ac:dyDescent="0.3">
      <c r="AN5197" s="85">
        <v>7094</v>
      </c>
    </row>
    <row r="5198" spans="40:40" ht="15" customHeight="1" x14ac:dyDescent="0.3">
      <c r="AN5198" s="85">
        <v>7095</v>
      </c>
    </row>
    <row r="5199" spans="40:40" ht="15" customHeight="1" x14ac:dyDescent="0.3">
      <c r="AN5199" s="85">
        <v>7096</v>
      </c>
    </row>
    <row r="5200" spans="40:40" ht="15" customHeight="1" x14ac:dyDescent="0.3">
      <c r="AN5200" s="85">
        <v>7097</v>
      </c>
    </row>
    <row r="5201" spans="40:40" ht="15" customHeight="1" x14ac:dyDescent="0.3">
      <c r="AN5201" s="85">
        <v>7098</v>
      </c>
    </row>
    <row r="5202" spans="40:40" ht="15" customHeight="1" x14ac:dyDescent="0.3">
      <c r="AN5202" s="85">
        <v>7099</v>
      </c>
    </row>
    <row r="5203" spans="40:40" ht="15" customHeight="1" x14ac:dyDescent="0.3">
      <c r="AN5203" s="85">
        <v>7100</v>
      </c>
    </row>
    <row r="5204" spans="40:40" ht="15" customHeight="1" x14ac:dyDescent="0.3">
      <c r="AN5204" s="85">
        <v>7101</v>
      </c>
    </row>
    <row r="5205" spans="40:40" ht="15" customHeight="1" x14ac:dyDescent="0.3">
      <c r="AN5205" s="85">
        <v>7102</v>
      </c>
    </row>
    <row r="5206" spans="40:40" ht="15" customHeight="1" x14ac:dyDescent="0.3">
      <c r="AN5206" s="85">
        <v>7103</v>
      </c>
    </row>
    <row r="5207" spans="40:40" ht="15" customHeight="1" x14ac:dyDescent="0.3">
      <c r="AN5207" s="85">
        <v>7104</v>
      </c>
    </row>
    <row r="5208" spans="40:40" ht="15" customHeight="1" x14ac:dyDescent="0.3">
      <c r="AN5208" s="85">
        <v>7105</v>
      </c>
    </row>
    <row r="5209" spans="40:40" ht="15" customHeight="1" x14ac:dyDescent="0.3">
      <c r="AN5209" s="85">
        <v>7106</v>
      </c>
    </row>
    <row r="5210" spans="40:40" ht="15" customHeight="1" x14ac:dyDescent="0.3">
      <c r="AN5210" s="85">
        <v>7107</v>
      </c>
    </row>
    <row r="5211" spans="40:40" ht="15" customHeight="1" x14ac:dyDescent="0.3">
      <c r="AN5211" s="85">
        <v>7108</v>
      </c>
    </row>
    <row r="5212" spans="40:40" ht="15" customHeight="1" x14ac:dyDescent="0.3">
      <c r="AN5212" s="85">
        <v>7109</v>
      </c>
    </row>
    <row r="5213" spans="40:40" ht="15" customHeight="1" x14ac:dyDescent="0.3">
      <c r="AN5213" s="85">
        <v>7110</v>
      </c>
    </row>
    <row r="5214" spans="40:40" ht="15" customHeight="1" x14ac:dyDescent="0.3">
      <c r="AN5214" s="85">
        <v>7111</v>
      </c>
    </row>
    <row r="5215" spans="40:40" ht="15" customHeight="1" x14ac:dyDescent="0.3">
      <c r="AN5215" s="85">
        <v>7112</v>
      </c>
    </row>
    <row r="5216" spans="40:40" ht="15" customHeight="1" x14ac:dyDescent="0.3">
      <c r="AN5216" s="85">
        <v>7113</v>
      </c>
    </row>
    <row r="5217" spans="40:40" ht="15" customHeight="1" x14ac:dyDescent="0.3">
      <c r="AN5217" s="85">
        <v>7114</v>
      </c>
    </row>
    <row r="5218" spans="40:40" ht="15" customHeight="1" x14ac:dyDescent="0.3">
      <c r="AN5218" s="85">
        <v>7115</v>
      </c>
    </row>
    <row r="5219" spans="40:40" ht="15" customHeight="1" x14ac:dyDescent="0.3">
      <c r="AN5219" s="85">
        <v>7116</v>
      </c>
    </row>
    <row r="5220" spans="40:40" ht="15" customHeight="1" x14ac:dyDescent="0.3">
      <c r="AN5220" s="85">
        <v>7117</v>
      </c>
    </row>
    <row r="5221" spans="40:40" ht="15" customHeight="1" x14ac:dyDescent="0.3">
      <c r="AN5221" s="85">
        <v>7118</v>
      </c>
    </row>
    <row r="5222" spans="40:40" ht="15" customHeight="1" x14ac:dyDescent="0.3">
      <c r="AN5222" s="85">
        <v>7119</v>
      </c>
    </row>
    <row r="5223" spans="40:40" ht="15" customHeight="1" x14ac:dyDescent="0.3">
      <c r="AN5223" s="85">
        <v>7120</v>
      </c>
    </row>
    <row r="5224" spans="40:40" ht="15" customHeight="1" x14ac:dyDescent="0.3">
      <c r="AN5224" s="85">
        <v>7121</v>
      </c>
    </row>
    <row r="5225" spans="40:40" ht="15" customHeight="1" x14ac:dyDescent="0.3">
      <c r="AN5225" s="85">
        <v>7122</v>
      </c>
    </row>
    <row r="5226" spans="40:40" ht="15" customHeight="1" x14ac:dyDescent="0.3">
      <c r="AN5226" s="85">
        <v>7123</v>
      </c>
    </row>
    <row r="5227" spans="40:40" ht="15" customHeight="1" x14ac:dyDescent="0.3">
      <c r="AN5227" s="85">
        <v>7124</v>
      </c>
    </row>
    <row r="5228" spans="40:40" ht="15" customHeight="1" x14ac:dyDescent="0.3">
      <c r="AN5228" s="85">
        <v>7125</v>
      </c>
    </row>
    <row r="5229" spans="40:40" ht="15" customHeight="1" x14ac:dyDescent="0.3">
      <c r="AN5229" s="85">
        <v>7126</v>
      </c>
    </row>
    <row r="5230" spans="40:40" ht="15" customHeight="1" x14ac:dyDescent="0.3">
      <c r="AN5230" s="85">
        <v>7127</v>
      </c>
    </row>
    <row r="5231" spans="40:40" ht="15" customHeight="1" x14ac:dyDescent="0.3">
      <c r="AN5231" s="85">
        <v>7128</v>
      </c>
    </row>
    <row r="5232" spans="40:40" ht="15" customHeight="1" x14ac:dyDescent="0.3">
      <c r="AN5232" s="85">
        <v>7129</v>
      </c>
    </row>
    <row r="5233" spans="40:40" ht="15" customHeight="1" x14ac:dyDescent="0.3">
      <c r="AN5233" s="85">
        <v>7130</v>
      </c>
    </row>
    <row r="5234" spans="40:40" ht="15" customHeight="1" x14ac:dyDescent="0.3">
      <c r="AN5234" s="85">
        <v>7131</v>
      </c>
    </row>
    <row r="5235" spans="40:40" ht="15" customHeight="1" x14ac:dyDescent="0.3">
      <c r="AN5235" s="85">
        <v>7132</v>
      </c>
    </row>
    <row r="5236" spans="40:40" ht="15" customHeight="1" x14ac:dyDescent="0.3">
      <c r="AN5236" s="85">
        <v>7133</v>
      </c>
    </row>
    <row r="5237" spans="40:40" ht="15" customHeight="1" x14ac:dyDescent="0.3">
      <c r="AN5237" s="85">
        <v>7134</v>
      </c>
    </row>
    <row r="5238" spans="40:40" ht="15" customHeight="1" x14ac:dyDescent="0.3">
      <c r="AN5238" s="85">
        <v>7135</v>
      </c>
    </row>
    <row r="5239" spans="40:40" ht="15" customHeight="1" x14ac:dyDescent="0.3">
      <c r="AN5239" s="85">
        <v>7136</v>
      </c>
    </row>
    <row r="5240" spans="40:40" ht="15" customHeight="1" x14ac:dyDescent="0.3">
      <c r="AN5240" s="85">
        <v>7137</v>
      </c>
    </row>
    <row r="5241" spans="40:40" ht="15" customHeight="1" x14ac:dyDescent="0.3">
      <c r="AN5241" s="85">
        <v>7138</v>
      </c>
    </row>
    <row r="5242" spans="40:40" ht="15" customHeight="1" x14ac:dyDescent="0.3">
      <c r="AN5242" s="85">
        <v>7139</v>
      </c>
    </row>
    <row r="5243" spans="40:40" ht="15" customHeight="1" x14ac:dyDescent="0.3">
      <c r="AN5243" s="85">
        <v>7140</v>
      </c>
    </row>
    <row r="5244" spans="40:40" ht="15" customHeight="1" x14ac:dyDescent="0.3">
      <c r="AN5244" s="85">
        <v>7141</v>
      </c>
    </row>
    <row r="5245" spans="40:40" ht="15" customHeight="1" x14ac:dyDescent="0.3">
      <c r="AN5245" s="85">
        <v>7142</v>
      </c>
    </row>
    <row r="5246" spans="40:40" ht="15" customHeight="1" x14ac:dyDescent="0.3">
      <c r="AN5246" s="85">
        <v>7143</v>
      </c>
    </row>
    <row r="5247" spans="40:40" ht="15" customHeight="1" x14ac:dyDescent="0.3">
      <c r="AN5247" s="85">
        <v>7144</v>
      </c>
    </row>
    <row r="5248" spans="40:40" ht="15" customHeight="1" x14ac:dyDescent="0.3">
      <c r="AN5248" s="85">
        <v>7145</v>
      </c>
    </row>
    <row r="5249" spans="40:40" ht="15" customHeight="1" x14ac:dyDescent="0.3">
      <c r="AN5249" s="85">
        <v>7146</v>
      </c>
    </row>
    <row r="5250" spans="40:40" ht="15" customHeight="1" x14ac:dyDescent="0.3">
      <c r="AN5250" s="85">
        <v>7147</v>
      </c>
    </row>
    <row r="5251" spans="40:40" ht="15" customHeight="1" x14ac:dyDescent="0.3">
      <c r="AN5251" s="85">
        <v>7148</v>
      </c>
    </row>
    <row r="5252" spans="40:40" ht="15" customHeight="1" x14ac:dyDescent="0.3">
      <c r="AN5252" s="85">
        <v>7149</v>
      </c>
    </row>
    <row r="5253" spans="40:40" ht="15" customHeight="1" x14ac:dyDescent="0.3">
      <c r="AN5253" s="85">
        <v>7150</v>
      </c>
    </row>
    <row r="5254" spans="40:40" ht="15" customHeight="1" x14ac:dyDescent="0.3">
      <c r="AN5254" s="85">
        <v>7151</v>
      </c>
    </row>
    <row r="5255" spans="40:40" ht="15" customHeight="1" x14ac:dyDescent="0.3">
      <c r="AN5255" s="85">
        <v>7152</v>
      </c>
    </row>
    <row r="5256" spans="40:40" ht="15" customHeight="1" x14ac:dyDescent="0.3">
      <c r="AN5256" s="85">
        <v>7153</v>
      </c>
    </row>
    <row r="5257" spans="40:40" ht="15" customHeight="1" x14ac:dyDescent="0.3">
      <c r="AN5257" s="85">
        <v>7154</v>
      </c>
    </row>
    <row r="5258" spans="40:40" ht="15" customHeight="1" x14ac:dyDescent="0.3">
      <c r="AN5258" s="85">
        <v>7155</v>
      </c>
    </row>
    <row r="5259" spans="40:40" ht="15" customHeight="1" x14ac:dyDescent="0.3">
      <c r="AN5259" s="85">
        <v>7156</v>
      </c>
    </row>
    <row r="5260" spans="40:40" ht="15" customHeight="1" x14ac:dyDescent="0.3">
      <c r="AN5260" s="85">
        <v>7157</v>
      </c>
    </row>
    <row r="5261" spans="40:40" ht="15" customHeight="1" x14ac:dyDescent="0.3">
      <c r="AN5261" s="85">
        <v>7158</v>
      </c>
    </row>
    <row r="5262" spans="40:40" ht="15" customHeight="1" x14ac:dyDescent="0.3">
      <c r="AN5262" s="85">
        <v>7159</v>
      </c>
    </row>
    <row r="5263" spans="40:40" ht="15" customHeight="1" x14ac:dyDescent="0.3">
      <c r="AN5263" s="85">
        <v>7160</v>
      </c>
    </row>
    <row r="5264" spans="40:40" ht="15" customHeight="1" x14ac:dyDescent="0.3">
      <c r="AN5264" s="85">
        <v>7161</v>
      </c>
    </row>
    <row r="5265" spans="40:40" ht="15" customHeight="1" x14ac:dyDescent="0.3">
      <c r="AN5265" s="85">
        <v>7162</v>
      </c>
    </row>
    <row r="5266" spans="40:40" ht="15" customHeight="1" x14ac:dyDescent="0.3">
      <c r="AN5266" s="85">
        <v>7163</v>
      </c>
    </row>
    <row r="5267" spans="40:40" ht="15" customHeight="1" x14ac:dyDescent="0.3">
      <c r="AN5267" s="85">
        <v>7164</v>
      </c>
    </row>
    <row r="5268" spans="40:40" ht="15" customHeight="1" x14ac:dyDescent="0.3">
      <c r="AN5268" s="85">
        <v>7165</v>
      </c>
    </row>
    <row r="5269" spans="40:40" ht="15" customHeight="1" x14ac:dyDescent="0.3">
      <c r="AN5269" s="85">
        <v>7166</v>
      </c>
    </row>
    <row r="5270" spans="40:40" ht="15" customHeight="1" x14ac:dyDescent="0.3">
      <c r="AN5270" s="85">
        <v>7167</v>
      </c>
    </row>
    <row r="5271" spans="40:40" ht="15" customHeight="1" x14ac:dyDescent="0.3">
      <c r="AN5271" s="85">
        <v>7168</v>
      </c>
    </row>
    <row r="5272" spans="40:40" ht="15" customHeight="1" x14ac:dyDescent="0.3">
      <c r="AN5272" s="85">
        <v>7169</v>
      </c>
    </row>
    <row r="5273" spans="40:40" ht="15" customHeight="1" x14ac:dyDescent="0.3">
      <c r="AN5273" s="85">
        <v>7170</v>
      </c>
    </row>
    <row r="5274" spans="40:40" ht="15" customHeight="1" x14ac:dyDescent="0.3">
      <c r="AN5274" s="85">
        <v>7171</v>
      </c>
    </row>
    <row r="5275" spans="40:40" ht="15" customHeight="1" x14ac:dyDescent="0.3">
      <c r="AN5275" s="85">
        <v>7172</v>
      </c>
    </row>
    <row r="5276" spans="40:40" ht="15" customHeight="1" x14ac:dyDescent="0.3">
      <c r="AN5276" s="85">
        <v>7173</v>
      </c>
    </row>
    <row r="5277" spans="40:40" ht="15" customHeight="1" x14ac:dyDescent="0.3">
      <c r="AN5277" s="85">
        <v>7174</v>
      </c>
    </row>
    <row r="5278" spans="40:40" ht="15" customHeight="1" x14ac:dyDescent="0.3">
      <c r="AN5278" s="85">
        <v>7175</v>
      </c>
    </row>
    <row r="5279" spans="40:40" ht="15" customHeight="1" x14ac:dyDescent="0.3">
      <c r="AN5279" s="85">
        <v>7176</v>
      </c>
    </row>
    <row r="5280" spans="40:40" ht="15" customHeight="1" x14ac:dyDescent="0.3">
      <c r="AN5280" s="85">
        <v>7177</v>
      </c>
    </row>
    <row r="5281" spans="40:40" ht="15" customHeight="1" x14ac:dyDescent="0.3">
      <c r="AN5281" s="85">
        <v>7178</v>
      </c>
    </row>
    <row r="5282" spans="40:40" ht="15" customHeight="1" x14ac:dyDescent="0.3">
      <c r="AN5282" s="85">
        <v>7179</v>
      </c>
    </row>
    <row r="5283" spans="40:40" ht="15" customHeight="1" x14ac:dyDescent="0.3">
      <c r="AN5283" s="85">
        <v>7180</v>
      </c>
    </row>
    <row r="5284" spans="40:40" ht="15" customHeight="1" x14ac:dyDescent="0.3">
      <c r="AN5284" s="85">
        <v>7181</v>
      </c>
    </row>
    <row r="5285" spans="40:40" ht="15" customHeight="1" x14ac:dyDescent="0.3">
      <c r="AN5285" s="85">
        <v>7182</v>
      </c>
    </row>
    <row r="5286" spans="40:40" ht="15" customHeight="1" x14ac:dyDescent="0.3">
      <c r="AN5286" s="85">
        <v>7183</v>
      </c>
    </row>
    <row r="5287" spans="40:40" ht="15" customHeight="1" x14ac:dyDescent="0.3">
      <c r="AN5287" s="85">
        <v>7184</v>
      </c>
    </row>
    <row r="5288" spans="40:40" ht="15" customHeight="1" x14ac:dyDescent="0.3">
      <c r="AN5288" s="85">
        <v>7185</v>
      </c>
    </row>
    <row r="5289" spans="40:40" ht="15" customHeight="1" x14ac:dyDescent="0.3">
      <c r="AN5289" s="85">
        <v>7186</v>
      </c>
    </row>
    <row r="5290" spans="40:40" ht="15" customHeight="1" x14ac:dyDescent="0.3">
      <c r="AN5290" s="85">
        <v>7187</v>
      </c>
    </row>
    <row r="5291" spans="40:40" ht="15" customHeight="1" x14ac:dyDescent="0.3">
      <c r="AN5291" s="85">
        <v>7188</v>
      </c>
    </row>
    <row r="5292" spans="40:40" ht="15" customHeight="1" x14ac:dyDescent="0.3">
      <c r="AN5292" s="85">
        <v>7189</v>
      </c>
    </row>
    <row r="5293" spans="40:40" ht="15" customHeight="1" x14ac:dyDescent="0.3">
      <c r="AN5293" s="85">
        <v>7190</v>
      </c>
    </row>
    <row r="5294" spans="40:40" ht="15" customHeight="1" x14ac:dyDescent="0.3">
      <c r="AN5294" s="85">
        <v>7191</v>
      </c>
    </row>
    <row r="5295" spans="40:40" ht="15" customHeight="1" x14ac:dyDescent="0.3">
      <c r="AN5295" s="85">
        <v>7192</v>
      </c>
    </row>
    <row r="5296" spans="40:40" ht="15" customHeight="1" x14ac:dyDescent="0.3">
      <c r="AN5296" s="85">
        <v>7193</v>
      </c>
    </row>
    <row r="5297" spans="40:40" ht="15" customHeight="1" x14ac:dyDescent="0.3">
      <c r="AN5297" s="85">
        <v>7194</v>
      </c>
    </row>
    <row r="5298" spans="40:40" ht="15" customHeight="1" x14ac:dyDescent="0.3">
      <c r="AN5298" s="85">
        <v>7195</v>
      </c>
    </row>
    <row r="5299" spans="40:40" ht="15" customHeight="1" x14ac:dyDescent="0.3">
      <c r="AN5299" s="85">
        <v>7196</v>
      </c>
    </row>
    <row r="5300" spans="40:40" ht="15" customHeight="1" x14ac:dyDescent="0.3">
      <c r="AN5300" s="85">
        <v>7197</v>
      </c>
    </row>
    <row r="5301" spans="40:40" ht="15" customHeight="1" x14ac:dyDescent="0.3">
      <c r="AN5301" s="85">
        <v>7198</v>
      </c>
    </row>
    <row r="5302" spans="40:40" ht="15" customHeight="1" x14ac:dyDescent="0.3">
      <c r="AN5302" s="85">
        <v>7199</v>
      </c>
    </row>
    <row r="5303" spans="40:40" ht="15" customHeight="1" x14ac:dyDescent="0.3">
      <c r="AN5303" s="85">
        <v>7200</v>
      </c>
    </row>
    <row r="5304" spans="40:40" ht="15" customHeight="1" x14ac:dyDescent="0.3">
      <c r="AN5304" s="85">
        <v>7201</v>
      </c>
    </row>
    <row r="5305" spans="40:40" ht="15" customHeight="1" x14ac:dyDescent="0.3">
      <c r="AN5305" s="85">
        <v>7202</v>
      </c>
    </row>
    <row r="5306" spans="40:40" ht="15" customHeight="1" x14ac:dyDescent="0.3">
      <c r="AN5306" s="85">
        <v>7203</v>
      </c>
    </row>
    <row r="5307" spans="40:40" ht="15" customHeight="1" x14ac:dyDescent="0.3">
      <c r="AN5307" s="85">
        <v>7204</v>
      </c>
    </row>
    <row r="5308" spans="40:40" ht="15" customHeight="1" x14ac:dyDescent="0.3">
      <c r="AN5308" s="85">
        <v>7205</v>
      </c>
    </row>
    <row r="5309" spans="40:40" ht="15" customHeight="1" x14ac:dyDescent="0.3">
      <c r="AN5309" s="85">
        <v>7206</v>
      </c>
    </row>
    <row r="5310" spans="40:40" ht="15" customHeight="1" x14ac:dyDescent="0.3">
      <c r="AN5310" s="85">
        <v>7207</v>
      </c>
    </row>
    <row r="5311" spans="40:40" ht="15" customHeight="1" x14ac:dyDescent="0.3">
      <c r="AN5311" s="85">
        <v>7208</v>
      </c>
    </row>
    <row r="5312" spans="40:40" ht="15" customHeight="1" x14ac:dyDescent="0.3">
      <c r="AN5312" s="85">
        <v>7209</v>
      </c>
    </row>
    <row r="5313" spans="40:40" ht="15" customHeight="1" x14ac:dyDescent="0.3">
      <c r="AN5313" s="85">
        <v>7210</v>
      </c>
    </row>
    <row r="5314" spans="40:40" ht="15" customHeight="1" x14ac:dyDescent="0.3">
      <c r="AN5314" s="85">
        <v>7211</v>
      </c>
    </row>
    <row r="5315" spans="40:40" ht="15" customHeight="1" x14ac:dyDescent="0.3">
      <c r="AN5315" s="85">
        <v>7212</v>
      </c>
    </row>
    <row r="5316" spans="40:40" ht="15" customHeight="1" x14ac:dyDescent="0.3">
      <c r="AN5316" s="85">
        <v>7213</v>
      </c>
    </row>
    <row r="5317" spans="40:40" ht="15" customHeight="1" x14ac:dyDescent="0.3">
      <c r="AN5317" s="85">
        <v>7214</v>
      </c>
    </row>
    <row r="5318" spans="40:40" ht="15" customHeight="1" x14ac:dyDescent="0.3">
      <c r="AN5318" s="85">
        <v>7215</v>
      </c>
    </row>
    <row r="5319" spans="40:40" ht="15" customHeight="1" x14ac:dyDescent="0.3">
      <c r="AN5319" s="85">
        <v>7216</v>
      </c>
    </row>
    <row r="5320" spans="40:40" ht="15" customHeight="1" x14ac:dyDescent="0.3">
      <c r="AN5320" s="85">
        <v>7217</v>
      </c>
    </row>
    <row r="5321" spans="40:40" ht="15" customHeight="1" x14ac:dyDescent="0.3">
      <c r="AN5321" s="85">
        <v>7218</v>
      </c>
    </row>
    <row r="5322" spans="40:40" ht="15" customHeight="1" x14ac:dyDescent="0.3">
      <c r="AN5322" s="85">
        <v>7219</v>
      </c>
    </row>
    <row r="5323" spans="40:40" ht="15" customHeight="1" x14ac:dyDescent="0.3">
      <c r="AN5323" s="85">
        <v>7220</v>
      </c>
    </row>
    <row r="5324" spans="40:40" ht="15" customHeight="1" x14ac:dyDescent="0.3">
      <c r="AN5324" s="85">
        <v>7221</v>
      </c>
    </row>
    <row r="5325" spans="40:40" ht="15" customHeight="1" x14ac:dyDescent="0.3">
      <c r="AN5325" s="85">
        <v>7222</v>
      </c>
    </row>
    <row r="5326" spans="40:40" ht="15" customHeight="1" x14ac:dyDescent="0.3">
      <c r="AN5326" s="85">
        <v>7223</v>
      </c>
    </row>
    <row r="5327" spans="40:40" ht="15" customHeight="1" x14ac:dyDescent="0.3">
      <c r="AN5327" s="85">
        <v>7224</v>
      </c>
    </row>
    <row r="5328" spans="40:40" ht="15" customHeight="1" x14ac:dyDescent="0.3">
      <c r="AN5328" s="85">
        <v>7225</v>
      </c>
    </row>
    <row r="5329" spans="40:40" ht="15" customHeight="1" x14ac:dyDescent="0.3">
      <c r="AN5329" s="85">
        <v>7226</v>
      </c>
    </row>
    <row r="5330" spans="40:40" ht="15" customHeight="1" x14ac:dyDescent="0.3">
      <c r="AN5330" s="85">
        <v>7227</v>
      </c>
    </row>
    <row r="5331" spans="40:40" ht="15" customHeight="1" x14ac:dyDescent="0.3">
      <c r="AN5331" s="85">
        <v>7228</v>
      </c>
    </row>
    <row r="5332" spans="40:40" ht="15" customHeight="1" x14ac:dyDescent="0.3">
      <c r="AN5332" s="85">
        <v>7229</v>
      </c>
    </row>
    <row r="5333" spans="40:40" ht="15" customHeight="1" x14ac:dyDescent="0.3">
      <c r="AN5333" s="85">
        <v>7230</v>
      </c>
    </row>
    <row r="5334" spans="40:40" ht="15" customHeight="1" x14ac:dyDescent="0.3">
      <c r="AN5334" s="85">
        <v>7231</v>
      </c>
    </row>
    <row r="5335" spans="40:40" ht="15" customHeight="1" x14ac:dyDescent="0.3">
      <c r="AN5335" s="85">
        <v>7232</v>
      </c>
    </row>
    <row r="5336" spans="40:40" ht="15" customHeight="1" x14ac:dyDescent="0.3">
      <c r="AN5336" s="85">
        <v>7233</v>
      </c>
    </row>
    <row r="5337" spans="40:40" ht="15" customHeight="1" x14ac:dyDescent="0.3">
      <c r="AN5337" s="85">
        <v>7234</v>
      </c>
    </row>
    <row r="5338" spans="40:40" ht="15" customHeight="1" x14ac:dyDescent="0.3">
      <c r="AN5338" s="85">
        <v>7235</v>
      </c>
    </row>
    <row r="5339" spans="40:40" ht="15" customHeight="1" x14ac:dyDescent="0.3">
      <c r="AN5339" s="85">
        <v>7236</v>
      </c>
    </row>
    <row r="5340" spans="40:40" ht="15" customHeight="1" x14ac:dyDescent="0.3">
      <c r="AN5340" s="85">
        <v>7237</v>
      </c>
    </row>
    <row r="5341" spans="40:40" ht="15" customHeight="1" x14ac:dyDescent="0.3">
      <c r="AN5341" s="85">
        <v>7238</v>
      </c>
    </row>
    <row r="5342" spans="40:40" ht="15" customHeight="1" x14ac:dyDescent="0.3">
      <c r="AN5342" s="85">
        <v>7239</v>
      </c>
    </row>
    <row r="5343" spans="40:40" ht="15" customHeight="1" x14ac:dyDescent="0.3">
      <c r="AN5343" s="85">
        <v>7240</v>
      </c>
    </row>
    <row r="5344" spans="40:40" ht="15" customHeight="1" x14ac:dyDescent="0.3">
      <c r="AN5344" s="85">
        <v>7241</v>
      </c>
    </row>
    <row r="5345" spans="40:40" ht="15" customHeight="1" x14ac:dyDescent="0.3">
      <c r="AN5345" s="85">
        <v>7242</v>
      </c>
    </row>
    <row r="5346" spans="40:40" ht="15" customHeight="1" x14ac:dyDescent="0.3">
      <c r="AN5346" s="85">
        <v>7243</v>
      </c>
    </row>
    <row r="5347" spans="40:40" ht="15" customHeight="1" x14ac:dyDescent="0.3">
      <c r="AN5347" s="85">
        <v>7244</v>
      </c>
    </row>
    <row r="5348" spans="40:40" ht="15" customHeight="1" x14ac:dyDescent="0.3">
      <c r="AN5348" s="85">
        <v>7245</v>
      </c>
    </row>
    <row r="5349" spans="40:40" ht="15" customHeight="1" x14ac:dyDescent="0.3">
      <c r="AN5349" s="85">
        <v>7246</v>
      </c>
    </row>
    <row r="5350" spans="40:40" ht="15" customHeight="1" x14ac:dyDescent="0.3">
      <c r="AN5350" s="85">
        <v>7247</v>
      </c>
    </row>
    <row r="5351" spans="40:40" ht="15" customHeight="1" x14ac:dyDescent="0.3">
      <c r="AN5351" s="85">
        <v>7248</v>
      </c>
    </row>
    <row r="5352" spans="40:40" ht="15" customHeight="1" x14ac:dyDescent="0.3">
      <c r="AN5352" s="85">
        <v>7249</v>
      </c>
    </row>
    <row r="5353" spans="40:40" ht="15" customHeight="1" x14ac:dyDescent="0.3">
      <c r="AN5353" s="85">
        <v>7250</v>
      </c>
    </row>
    <row r="5354" spans="40:40" ht="15" customHeight="1" x14ac:dyDescent="0.3">
      <c r="AN5354" s="85">
        <v>7251</v>
      </c>
    </row>
    <row r="5355" spans="40:40" ht="15" customHeight="1" x14ac:dyDescent="0.3">
      <c r="AN5355" s="85">
        <v>7252</v>
      </c>
    </row>
    <row r="5356" spans="40:40" ht="15" customHeight="1" x14ac:dyDescent="0.3">
      <c r="AN5356" s="85">
        <v>7253</v>
      </c>
    </row>
    <row r="5357" spans="40:40" ht="15" customHeight="1" x14ac:dyDescent="0.3">
      <c r="AN5357" s="85">
        <v>7254</v>
      </c>
    </row>
    <row r="5358" spans="40:40" ht="15" customHeight="1" x14ac:dyDescent="0.3">
      <c r="AN5358" s="85">
        <v>7255</v>
      </c>
    </row>
    <row r="5359" spans="40:40" ht="15" customHeight="1" x14ac:dyDescent="0.3">
      <c r="AN5359" s="85">
        <v>7256</v>
      </c>
    </row>
    <row r="5360" spans="40:40" ht="15" customHeight="1" x14ac:dyDescent="0.3">
      <c r="AN5360" s="85">
        <v>7257</v>
      </c>
    </row>
    <row r="5361" spans="40:40" ht="15" customHeight="1" x14ac:dyDescent="0.3">
      <c r="AN5361" s="85">
        <v>7258</v>
      </c>
    </row>
    <row r="5362" spans="40:40" ht="15" customHeight="1" x14ac:dyDescent="0.3">
      <c r="AN5362" s="85">
        <v>7259</v>
      </c>
    </row>
    <row r="5363" spans="40:40" ht="15" customHeight="1" x14ac:dyDescent="0.3">
      <c r="AN5363" s="85">
        <v>7260</v>
      </c>
    </row>
    <row r="5364" spans="40:40" ht="15" customHeight="1" x14ac:dyDescent="0.3">
      <c r="AN5364" s="85">
        <v>7261</v>
      </c>
    </row>
    <row r="5365" spans="40:40" ht="15" customHeight="1" x14ac:dyDescent="0.3">
      <c r="AN5365" s="85">
        <v>7262</v>
      </c>
    </row>
    <row r="5366" spans="40:40" ht="15" customHeight="1" x14ac:dyDescent="0.3">
      <c r="AN5366" s="85">
        <v>7263</v>
      </c>
    </row>
    <row r="5367" spans="40:40" ht="15" customHeight="1" x14ac:dyDescent="0.3">
      <c r="AN5367" s="85">
        <v>7264</v>
      </c>
    </row>
    <row r="5368" spans="40:40" ht="15" customHeight="1" x14ac:dyDescent="0.3">
      <c r="AN5368" s="85">
        <v>7265</v>
      </c>
    </row>
    <row r="5369" spans="40:40" ht="15" customHeight="1" x14ac:dyDescent="0.3">
      <c r="AN5369" s="85">
        <v>7266</v>
      </c>
    </row>
    <row r="5370" spans="40:40" ht="15" customHeight="1" x14ac:dyDescent="0.3">
      <c r="AN5370" s="85">
        <v>7267</v>
      </c>
    </row>
    <row r="5371" spans="40:40" ht="15" customHeight="1" x14ac:dyDescent="0.3">
      <c r="AN5371" s="85">
        <v>7268</v>
      </c>
    </row>
    <row r="5372" spans="40:40" ht="15" customHeight="1" x14ac:dyDescent="0.3">
      <c r="AN5372" s="85">
        <v>7269</v>
      </c>
    </row>
    <row r="5373" spans="40:40" ht="15" customHeight="1" x14ac:dyDescent="0.3">
      <c r="AN5373" s="85">
        <v>7270</v>
      </c>
    </row>
    <row r="5374" spans="40:40" ht="15" customHeight="1" x14ac:dyDescent="0.3">
      <c r="AN5374" s="85">
        <v>7271</v>
      </c>
    </row>
    <row r="5375" spans="40:40" ht="15" customHeight="1" x14ac:dyDescent="0.3">
      <c r="AN5375" s="85">
        <v>7272</v>
      </c>
    </row>
    <row r="5376" spans="40:40" ht="15" customHeight="1" x14ac:dyDescent="0.3">
      <c r="AN5376" s="85">
        <v>7273</v>
      </c>
    </row>
    <row r="5377" spans="40:40" ht="15" customHeight="1" x14ac:dyDescent="0.3">
      <c r="AN5377" s="85">
        <v>7274</v>
      </c>
    </row>
    <row r="5378" spans="40:40" ht="15" customHeight="1" x14ac:dyDescent="0.3">
      <c r="AN5378" s="85">
        <v>7275</v>
      </c>
    </row>
    <row r="5379" spans="40:40" ht="15" customHeight="1" x14ac:dyDescent="0.3">
      <c r="AN5379" s="85">
        <v>7276</v>
      </c>
    </row>
    <row r="5380" spans="40:40" ht="15" customHeight="1" x14ac:dyDescent="0.3">
      <c r="AN5380" s="85">
        <v>7277</v>
      </c>
    </row>
    <row r="5381" spans="40:40" ht="15" customHeight="1" x14ac:dyDescent="0.3">
      <c r="AN5381" s="85">
        <v>7278</v>
      </c>
    </row>
    <row r="5382" spans="40:40" ht="15" customHeight="1" x14ac:dyDescent="0.3">
      <c r="AN5382" s="85">
        <v>7279</v>
      </c>
    </row>
    <row r="5383" spans="40:40" ht="15" customHeight="1" x14ac:dyDescent="0.3">
      <c r="AN5383" s="85">
        <v>7280</v>
      </c>
    </row>
    <row r="5384" spans="40:40" ht="15" customHeight="1" x14ac:dyDescent="0.3">
      <c r="AN5384" s="85">
        <v>7281</v>
      </c>
    </row>
    <row r="5385" spans="40:40" ht="15" customHeight="1" x14ac:dyDescent="0.3">
      <c r="AN5385" s="85">
        <v>7282</v>
      </c>
    </row>
    <row r="5386" spans="40:40" ht="15" customHeight="1" x14ac:dyDescent="0.3">
      <c r="AN5386" s="85">
        <v>7283</v>
      </c>
    </row>
    <row r="5387" spans="40:40" ht="15" customHeight="1" x14ac:dyDescent="0.3">
      <c r="AN5387" s="85">
        <v>7284</v>
      </c>
    </row>
    <row r="5388" spans="40:40" ht="15" customHeight="1" x14ac:dyDescent="0.3">
      <c r="AN5388" s="85">
        <v>7285</v>
      </c>
    </row>
    <row r="5389" spans="40:40" ht="15" customHeight="1" x14ac:dyDescent="0.3">
      <c r="AN5389" s="85">
        <v>7286</v>
      </c>
    </row>
    <row r="5390" spans="40:40" ht="15" customHeight="1" x14ac:dyDescent="0.3">
      <c r="AN5390" s="85">
        <v>7287</v>
      </c>
    </row>
    <row r="5391" spans="40:40" ht="15" customHeight="1" x14ac:dyDescent="0.3">
      <c r="AN5391" s="85">
        <v>7288</v>
      </c>
    </row>
    <row r="5392" spans="40:40" ht="15" customHeight="1" x14ac:dyDescent="0.3">
      <c r="AN5392" s="85">
        <v>7289</v>
      </c>
    </row>
    <row r="5393" spans="40:40" ht="15" customHeight="1" x14ac:dyDescent="0.3">
      <c r="AN5393" s="85">
        <v>7290</v>
      </c>
    </row>
    <row r="5394" spans="40:40" ht="15" customHeight="1" x14ac:dyDescent="0.3">
      <c r="AN5394" s="85">
        <v>7291</v>
      </c>
    </row>
    <row r="5395" spans="40:40" ht="15" customHeight="1" x14ac:dyDescent="0.3">
      <c r="AN5395" s="85">
        <v>7292</v>
      </c>
    </row>
    <row r="5396" spans="40:40" ht="15" customHeight="1" x14ac:dyDescent="0.3">
      <c r="AN5396" s="85">
        <v>7293</v>
      </c>
    </row>
    <row r="5397" spans="40:40" ht="15" customHeight="1" x14ac:dyDescent="0.3">
      <c r="AN5397" s="85">
        <v>7294</v>
      </c>
    </row>
    <row r="5398" spans="40:40" ht="15" customHeight="1" x14ac:dyDescent="0.3">
      <c r="AN5398" s="85">
        <v>7295</v>
      </c>
    </row>
    <row r="5399" spans="40:40" ht="15" customHeight="1" x14ac:dyDescent="0.3">
      <c r="AN5399" s="85">
        <v>7296</v>
      </c>
    </row>
    <row r="5400" spans="40:40" ht="15" customHeight="1" x14ac:dyDescent="0.3">
      <c r="AN5400" s="85">
        <v>7297</v>
      </c>
    </row>
    <row r="5401" spans="40:40" ht="15" customHeight="1" x14ac:dyDescent="0.3">
      <c r="AN5401" s="85">
        <v>7298</v>
      </c>
    </row>
    <row r="5402" spans="40:40" ht="15" customHeight="1" x14ac:dyDescent="0.3">
      <c r="AN5402" s="85">
        <v>7299</v>
      </c>
    </row>
    <row r="5403" spans="40:40" ht="15" customHeight="1" x14ac:dyDescent="0.3">
      <c r="AN5403" s="85">
        <v>7300</v>
      </c>
    </row>
    <row r="5404" spans="40:40" ht="15" customHeight="1" x14ac:dyDescent="0.3">
      <c r="AN5404" s="85">
        <v>7301</v>
      </c>
    </row>
    <row r="5405" spans="40:40" ht="15" customHeight="1" x14ac:dyDescent="0.3">
      <c r="AN5405" s="85">
        <v>7302</v>
      </c>
    </row>
    <row r="5406" spans="40:40" ht="15" customHeight="1" x14ac:dyDescent="0.3">
      <c r="AN5406" s="85">
        <v>7303</v>
      </c>
    </row>
    <row r="5407" spans="40:40" ht="15" customHeight="1" x14ac:dyDescent="0.3">
      <c r="AN5407" s="85">
        <v>7304</v>
      </c>
    </row>
    <row r="5408" spans="40:40" ht="15" customHeight="1" x14ac:dyDescent="0.3">
      <c r="AN5408" s="85">
        <v>7305</v>
      </c>
    </row>
    <row r="5409" spans="40:40" ht="15" customHeight="1" x14ac:dyDescent="0.3">
      <c r="AN5409" s="85">
        <v>7306</v>
      </c>
    </row>
    <row r="5410" spans="40:40" ht="15" customHeight="1" x14ac:dyDescent="0.3">
      <c r="AN5410" s="85">
        <v>7307</v>
      </c>
    </row>
    <row r="5411" spans="40:40" ht="15" customHeight="1" x14ac:dyDescent="0.3">
      <c r="AN5411" s="85">
        <v>7308</v>
      </c>
    </row>
    <row r="5412" spans="40:40" ht="15" customHeight="1" x14ac:dyDescent="0.3">
      <c r="AN5412" s="85">
        <v>7309</v>
      </c>
    </row>
    <row r="5413" spans="40:40" ht="15" customHeight="1" x14ac:dyDescent="0.3">
      <c r="AN5413" s="85">
        <v>7310</v>
      </c>
    </row>
    <row r="5414" spans="40:40" ht="15" customHeight="1" x14ac:dyDescent="0.3">
      <c r="AN5414" s="85">
        <v>7311</v>
      </c>
    </row>
    <row r="5415" spans="40:40" ht="15" customHeight="1" x14ac:dyDescent="0.3">
      <c r="AN5415" s="85">
        <v>7312</v>
      </c>
    </row>
    <row r="5416" spans="40:40" ht="15" customHeight="1" x14ac:dyDescent="0.3">
      <c r="AN5416" s="85">
        <v>7313</v>
      </c>
    </row>
    <row r="5417" spans="40:40" ht="15" customHeight="1" x14ac:dyDescent="0.3">
      <c r="AN5417" s="85">
        <v>7314</v>
      </c>
    </row>
    <row r="5418" spans="40:40" ht="15" customHeight="1" x14ac:dyDescent="0.3">
      <c r="AN5418" s="85">
        <v>7315</v>
      </c>
    </row>
    <row r="5419" spans="40:40" ht="15" customHeight="1" x14ac:dyDescent="0.3">
      <c r="AN5419" s="85">
        <v>7316</v>
      </c>
    </row>
    <row r="5420" spans="40:40" ht="15" customHeight="1" x14ac:dyDescent="0.3">
      <c r="AN5420" s="85">
        <v>7317</v>
      </c>
    </row>
    <row r="5421" spans="40:40" ht="15" customHeight="1" x14ac:dyDescent="0.3">
      <c r="AN5421" s="85">
        <v>7318</v>
      </c>
    </row>
    <row r="5422" spans="40:40" ht="15" customHeight="1" x14ac:dyDescent="0.3">
      <c r="AN5422" s="85">
        <v>7319</v>
      </c>
    </row>
    <row r="5423" spans="40:40" ht="15" customHeight="1" x14ac:dyDescent="0.3">
      <c r="AN5423" s="85">
        <v>7320</v>
      </c>
    </row>
    <row r="5424" spans="40:40" ht="15" customHeight="1" x14ac:dyDescent="0.3">
      <c r="AN5424" s="85">
        <v>7321</v>
      </c>
    </row>
    <row r="5425" spans="40:40" ht="15" customHeight="1" x14ac:dyDescent="0.3">
      <c r="AN5425" s="85">
        <v>7322</v>
      </c>
    </row>
    <row r="5426" spans="40:40" ht="15" customHeight="1" x14ac:dyDescent="0.3">
      <c r="AN5426" s="85">
        <v>7323</v>
      </c>
    </row>
    <row r="5427" spans="40:40" ht="15" customHeight="1" x14ac:dyDescent="0.3">
      <c r="AN5427" s="85">
        <v>7324</v>
      </c>
    </row>
    <row r="5428" spans="40:40" ht="15" customHeight="1" x14ac:dyDescent="0.3">
      <c r="AN5428" s="85">
        <v>7325</v>
      </c>
    </row>
    <row r="5429" spans="40:40" ht="15" customHeight="1" x14ac:dyDescent="0.3">
      <c r="AN5429" s="85">
        <v>7326</v>
      </c>
    </row>
    <row r="5430" spans="40:40" ht="15" customHeight="1" x14ac:dyDescent="0.3">
      <c r="AN5430" s="85">
        <v>7327</v>
      </c>
    </row>
    <row r="5431" spans="40:40" ht="15" customHeight="1" x14ac:dyDescent="0.3">
      <c r="AN5431" s="85">
        <v>7328</v>
      </c>
    </row>
    <row r="5432" spans="40:40" ht="15" customHeight="1" x14ac:dyDescent="0.3">
      <c r="AN5432" s="85">
        <v>7329</v>
      </c>
    </row>
    <row r="5433" spans="40:40" ht="15" customHeight="1" x14ac:dyDescent="0.3">
      <c r="AN5433" s="85">
        <v>7330</v>
      </c>
    </row>
    <row r="5434" spans="40:40" ht="15" customHeight="1" x14ac:dyDescent="0.3">
      <c r="AN5434" s="85">
        <v>7331</v>
      </c>
    </row>
    <row r="5435" spans="40:40" ht="15" customHeight="1" x14ac:dyDescent="0.3">
      <c r="AN5435" s="85">
        <v>7332</v>
      </c>
    </row>
    <row r="5436" spans="40:40" ht="15" customHeight="1" x14ac:dyDescent="0.3">
      <c r="AN5436" s="85">
        <v>7333</v>
      </c>
    </row>
    <row r="5437" spans="40:40" ht="15" customHeight="1" x14ac:dyDescent="0.3">
      <c r="AN5437" s="85">
        <v>7334</v>
      </c>
    </row>
    <row r="5438" spans="40:40" ht="15" customHeight="1" x14ac:dyDescent="0.3">
      <c r="AN5438" s="85">
        <v>7335</v>
      </c>
    </row>
    <row r="5439" spans="40:40" ht="15" customHeight="1" x14ac:dyDescent="0.3">
      <c r="AN5439" s="85">
        <v>7336</v>
      </c>
    </row>
    <row r="5440" spans="40:40" ht="15" customHeight="1" x14ac:dyDescent="0.3">
      <c r="AN5440" s="85">
        <v>7337</v>
      </c>
    </row>
    <row r="5441" spans="40:40" ht="15" customHeight="1" x14ac:dyDescent="0.3">
      <c r="AN5441" s="85">
        <v>7338</v>
      </c>
    </row>
    <row r="5442" spans="40:40" ht="15" customHeight="1" x14ac:dyDescent="0.3">
      <c r="AN5442" s="85">
        <v>7339</v>
      </c>
    </row>
    <row r="5443" spans="40:40" ht="15" customHeight="1" x14ac:dyDescent="0.3">
      <c r="AN5443" s="85">
        <v>7340</v>
      </c>
    </row>
    <row r="5444" spans="40:40" ht="15" customHeight="1" x14ac:dyDescent="0.3">
      <c r="AN5444" s="85">
        <v>7341</v>
      </c>
    </row>
    <row r="5445" spans="40:40" ht="15" customHeight="1" x14ac:dyDescent="0.3">
      <c r="AN5445" s="85">
        <v>7342</v>
      </c>
    </row>
    <row r="5446" spans="40:40" ht="15" customHeight="1" x14ac:dyDescent="0.3">
      <c r="AN5446" s="85">
        <v>7343</v>
      </c>
    </row>
    <row r="5447" spans="40:40" ht="15" customHeight="1" x14ac:dyDescent="0.3">
      <c r="AN5447" s="85">
        <v>7344</v>
      </c>
    </row>
    <row r="5448" spans="40:40" ht="15" customHeight="1" x14ac:dyDescent="0.3">
      <c r="AN5448" s="85">
        <v>7345</v>
      </c>
    </row>
    <row r="5449" spans="40:40" ht="15" customHeight="1" x14ac:dyDescent="0.3">
      <c r="AN5449" s="85">
        <v>7346</v>
      </c>
    </row>
    <row r="5450" spans="40:40" ht="15" customHeight="1" x14ac:dyDescent="0.3">
      <c r="AN5450" s="85">
        <v>7347</v>
      </c>
    </row>
    <row r="5451" spans="40:40" ht="15" customHeight="1" x14ac:dyDescent="0.3">
      <c r="AN5451" s="85">
        <v>7348</v>
      </c>
    </row>
    <row r="5452" spans="40:40" ht="15" customHeight="1" x14ac:dyDescent="0.3">
      <c r="AN5452" s="85">
        <v>7349</v>
      </c>
    </row>
    <row r="5453" spans="40:40" ht="15" customHeight="1" x14ac:dyDescent="0.3">
      <c r="AN5453" s="85">
        <v>7350</v>
      </c>
    </row>
    <row r="5454" spans="40:40" ht="15" customHeight="1" x14ac:dyDescent="0.3">
      <c r="AN5454" s="85">
        <v>7351</v>
      </c>
    </row>
    <row r="5455" spans="40:40" ht="15" customHeight="1" x14ac:dyDescent="0.3">
      <c r="AN5455" s="85">
        <v>7352</v>
      </c>
    </row>
    <row r="5456" spans="40:40" ht="15" customHeight="1" x14ac:dyDescent="0.3">
      <c r="AN5456" s="85">
        <v>7353</v>
      </c>
    </row>
    <row r="5457" spans="40:40" ht="15" customHeight="1" x14ac:dyDescent="0.3">
      <c r="AN5457" s="85">
        <v>7354</v>
      </c>
    </row>
    <row r="5458" spans="40:40" ht="15" customHeight="1" x14ac:dyDescent="0.3">
      <c r="AN5458" s="85">
        <v>7355</v>
      </c>
    </row>
    <row r="5459" spans="40:40" ht="15" customHeight="1" x14ac:dyDescent="0.3">
      <c r="AN5459" s="85">
        <v>7356</v>
      </c>
    </row>
    <row r="5460" spans="40:40" ht="15" customHeight="1" x14ac:dyDescent="0.3">
      <c r="AN5460" s="85">
        <v>7357</v>
      </c>
    </row>
    <row r="5461" spans="40:40" ht="15" customHeight="1" x14ac:dyDescent="0.3">
      <c r="AN5461" s="85">
        <v>7358</v>
      </c>
    </row>
    <row r="5462" spans="40:40" ht="15" customHeight="1" x14ac:dyDescent="0.3">
      <c r="AN5462" s="85">
        <v>7359</v>
      </c>
    </row>
    <row r="5463" spans="40:40" ht="15" customHeight="1" x14ac:dyDescent="0.3">
      <c r="AN5463" s="85">
        <v>7360</v>
      </c>
    </row>
    <row r="5464" spans="40:40" ht="15" customHeight="1" x14ac:dyDescent="0.3">
      <c r="AN5464" s="85">
        <v>7361</v>
      </c>
    </row>
    <row r="5465" spans="40:40" ht="15" customHeight="1" x14ac:dyDescent="0.3">
      <c r="AN5465" s="85">
        <v>7362</v>
      </c>
    </row>
    <row r="5466" spans="40:40" ht="15" customHeight="1" x14ac:dyDescent="0.3">
      <c r="AN5466" s="85">
        <v>7363</v>
      </c>
    </row>
    <row r="5467" spans="40:40" ht="15" customHeight="1" x14ac:dyDescent="0.3">
      <c r="AN5467" s="85">
        <v>7364</v>
      </c>
    </row>
    <row r="5468" spans="40:40" ht="15" customHeight="1" x14ac:dyDescent="0.3">
      <c r="AN5468" s="85">
        <v>7365</v>
      </c>
    </row>
    <row r="5469" spans="40:40" ht="15" customHeight="1" x14ac:dyDescent="0.3">
      <c r="AN5469" s="85">
        <v>7366</v>
      </c>
    </row>
    <row r="5470" spans="40:40" ht="15" customHeight="1" x14ac:dyDescent="0.3">
      <c r="AN5470" s="85">
        <v>7367</v>
      </c>
    </row>
    <row r="5471" spans="40:40" ht="15" customHeight="1" x14ac:dyDescent="0.3">
      <c r="AN5471" s="85">
        <v>7368</v>
      </c>
    </row>
    <row r="5472" spans="40:40" ht="15" customHeight="1" x14ac:dyDescent="0.3">
      <c r="AN5472" s="85">
        <v>7369</v>
      </c>
    </row>
    <row r="5473" spans="40:40" ht="15" customHeight="1" x14ac:dyDescent="0.3">
      <c r="AN5473" s="85">
        <v>7370</v>
      </c>
    </row>
    <row r="5474" spans="40:40" ht="15" customHeight="1" x14ac:dyDescent="0.3">
      <c r="AN5474" s="85">
        <v>7371</v>
      </c>
    </row>
    <row r="5475" spans="40:40" ht="15" customHeight="1" x14ac:dyDescent="0.3">
      <c r="AN5475" s="85">
        <v>7372</v>
      </c>
    </row>
    <row r="5476" spans="40:40" ht="15" customHeight="1" x14ac:dyDescent="0.3">
      <c r="AN5476" s="85">
        <v>7373</v>
      </c>
    </row>
    <row r="5477" spans="40:40" ht="15" customHeight="1" x14ac:dyDescent="0.3">
      <c r="AN5477" s="85">
        <v>7374</v>
      </c>
    </row>
    <row r="5478" spans="40:40" ht="15" customHeight="1" x14ac:dyDescent="0.3">
      <c r="AN5478" s="85">
        <v>7375</v>
      </c>
    </row>
    <row r="5479" spans="40:40" ht="15" customHeight="1" x14ac:dyDescent="0.3">
      <c r="AN5479" s="85">
        <v>7376</v>
      </c>
    </row>
    <row r="5480" spans="40:40" ht="15" customHeight="1" x14ac:dyDescent="0.3">
      <c r="AN5480" s="85">
        <v>7377</v>
      </c>
    </row>
    <row r="5481" spans="40:40" ht="15" customHeight="1" x14ac:dyDescent="0.3">
      <c r="AN5481" s="85">
        <v>7378</v>
      </c>
    </row>
    <row r="5482" spans="40:40" ht="15" customHeight="1" x14ac:dyDescent="0.3">
      <c r="AN5482" s="85">
        <v>7379</v>
      </c>
    </row>
    <row r="5483" spans="40:40" ht="15" customHeight="1" x14ac:dyDescent="0.3">
      <c r="AN5483" s="85">
        <v>7380</v>
      </c>
    </row>
    <row r="5484" spans="40:40" ht="15" customHeight="1" x14ac:dyDescent="0.3">
      <c r="AN5484" s="85">
        <v>7381</v>
      </c>
    </row>
    <row r="5485" spans="40:40" ht="15" customHeight="1" x14ac:dyDescent="0.3">
      <c r="AN5485" s="85">
        <v>7382</v>
      </c>
    </row>
    <row r="5486" spans="40:40" ht="15" customHeight="1" x14ac:dyDescent="0.3">
      <c r="AN5486" s="85">
        <v>7383</v>
      </c>
    </row>
    <row r="5487" spans="40:40" ht="15" customHeight="1" x14ac:dyDescent="0.3">
      <c r="AN5487" s="85">
        <v>7384</v>
      </c>
    </row>
    <row r="5488" spans="40:40" ht="15" customHeight="1" x14ac:dyDescent="0.3">
      <c r="AN5488" s="85">
        <v>7385</v>
      </c>
    </row>
    <row r="5489" spans="40:40" ht="15" customHeight="1" x14ac:dyDescent="0.3">
      <c r="AN5489" s="85">
        <v>7386</v>
      </c>
    </row>
    <row r="5490" spans="40:40" ht="15" customHeight="1" x14ac:dyDescent="0.3">
      <c r="AN5490" s="85">
        <v>7387</v>
      </c>
    </row>
    <row r="5491" spans="40:40" ht="15" customHeight="1" x14ac:dyDescent="0.3">
      <c r="AN5491" s="85">
        <v>7388</v>
      </c>
    </row>
    <row r="5492" spans="40:40" ht="15" customHeight="1" x14ac:dyDescent="0.3">
      <c r="AN5492" s="85">
        <v>7389</v>
      </c>
    </row>
    <row r="5493" spans="40:40" ht="15" customHeight="1" x14ac:dyDescent="0.3">
      <c r="AN5493" s="85">
        <v>7390</v>
      </c>
    </row>
    <row r="5494" spans="40:40" ht="15" customHeight="1" x14ac:dyDescent="0.3">
      <c r="AN5494" s="85">
        <v>7391</v>
      </c>
    </row>
    <row r="5495" spans="40:40" ht="15" customHeight="1" x14ac:dyDescent="0.3">
      <c r="AN5495" s="85">
        <v>7392</v>
      </c>
    </row>
    <row r="5496" spans="40:40" ht="15" customHeight="1" x14ac:dyDescent="0.3">
      <c r="AN5496" s="85">
        <v>7393</v>
      </c>
    </row>
    <row r="5497" spans="40:40" ht="15" customHeight="1" x14ac:dyDescent="0.3">
      <c r="AN5497" s="85">
        <v>7394</v>
      </c>
    </row>
    <row r="5498" spans="40:40" ht="15" customHeight="1" x14ac:dyDescent="0.3">
      <c r="AN5498" s="85">
        <v>7395</v>
      </c>
    </row>
    <row r="5499" spans="40:40" ht="15" customHeight="1" x14ac:dyDescent="0.3">
      <c r="AN5499" s="85">
        <v>7396</v>
      </c>
    </row>
    <row r="5500" spans="40:40" ht="15" customHeight="1" x14ac:dyDescent="0.3">
      <c r="AN5500" s="85">
        <v>7397</v>
      </c>
    </row>
    <row r="5501" spans="40:40" ht="15" customHeight="1" x14ac:dyDescent="0.3">
      <c r="AN5501" s="85">
        <v>7398</v>
      </c>
    </row>
    <row r="5502" spans="40:40" ht="15" customHeight="1" x14ac:dyDescent="0.3">
      <c r="AN5502" s="85">
        <v>7399</v>
      </c>
    </row>
    <row r="5503" spans="40:40" ht="15" customHeight="1" x14ac:dyDescent="0.3">
      <c r="AN5503" s="85">
        <v>7400</v>
      </c>
    </row>
    <row r="5504" spans="40:40" ht="15" customHeight="1" x14ac:dyDescent="0.3">
      <c r="AN5504" s="85">
        <v>7401</v>
      </c>
    </row>
    <row r="5505" spans="40:40" ht="15" customHeight="1" x14ac:dyDescent="0.3">
      <c r="AN5505" s="85">
        <v>7402</v>
      </c>
    </row>
    <row r="5506" spans="40:40" ht="15" customHeight="1" x14ac:dyDescent="0.3">
      <c r="AN5506" s="85">
        <v>7403</v>
      </c>
    </row>
    <row r="5507" spans="40:40" ht="15" customHeight="1" x14ac:dyDescent="0.3">
      <c r="AN5507" s="85">
        <v>7404</v>
      </c>
    </row>
    <row r="5508" spans="40:40" ht="15" customHeight="1" x14ac:dyDescent="0.3">
      <c r="AN5508" s="85">
        <v>7405</v>
      </c>
    </row>
    <row r="5509" spans="40:40" ht="15" customHeight="1" x14ac:dyDescent="0.3">
      <c r="AN5509" s="85">
        <v>7406</v>
      </c>
    </row>
    <row r="5510" spans="40:40" ht="15" customHeight="1" x14ac:dyDescent="0.3">
      <c r="AN5510" s="85">
        <v>7407</v>
      </c>
    </row>
    <row r="5511" spans="40:40" ht="15" customHeight="1" x14ac:dyDescent="0.3">
      <c r="AN5511" s="85">
        <v>7408</v>
      </c>
    </row>
    <row r="5512" spans="40:40" ht="15" customHeight="1" x14ac:dyDescent="0.3">
      <c r="AN5512" s="85">
        <v>7409</v>
      </c>
    </row>
    <row r="5513" spans="40:40" ht="15" customHeight="1" x14ac:dyDescent="0.3">
      <c r="AN5513" s="85">
        <v>7410</v>
      </c>
    </row>
    <row r="5514" spans="40:40" ht="15" customHeight="1" x14ac:dyDescent="0.3">
      <c r="AN5514" s="85">
        <v>7411</v>
      </c>
    </row>
    <row r="5515" spans="40:40" ht="15" customHeight="1" x14ac:dyDescent="0.3">
      <c r="AN5515" s="85">
        <v>7412</v>
      </c>
    </row>
    <row r="5516" spans="40:40" ht="15" customHeight="1" x14ac:dyDescent="0.3">
      <c r="AN5516" s="85">
        <v>7413</v>
      </c>
    </row>
    <row r="5517" spans="40:40" ht="15" customHeight="1" x14ac:dyDescent="0.3">
      <c r="AN5517" s="85">
        <v>7414</v>
      </c>
    </row>
    <row r="5518" spans="40:40" ht="15" customHeight="1" x14ac:dyDescent="0.3">
      <c r="AN5518" s="85">
        <v>7415</v>
      </c>
    </row>
    <row r="5519" spans="40:40" ht="15" customHeight="1" x14ac:dyDescent="0.3">
      <c r="AN5519" s="85">
        <v>7416</v>
      </c>
    </row>
    <row r="5520" spans="40:40" ht="15" customHeight="1" x14ac:dyDescent="0.3">
      <c r="AN5520" s="85">
        <v>7417</v>
      </c>
    </row>
    <row r="5521" spans="40:40" ht="15" customHeight="1" x14ac:dyDescent="0.3">
      <c r="AN5521" s="85">
        <v>7418</v>
      </c>
    </row>
    <row r="5522" spans="40:40" ht="15" customHeight="1" x14ac:dyDescent="0.3">
      <c r="AN5522" s="85">
        <v>7419</v>
      </c>
    </row>
    <row r="5523" spans="40:40" ht="15" customHeight="1" x14ac:dyDescent="0.3">
      <c r="AN5523" s="85">
        <v>7420</v>
      </c>
    </row>
    <row r="5524" spans="40:40" ht="15" customHeight="1" x14ac:dyDescent="0.3">
      <c r="AN5524" s="85">
        <v>7421</v>
      </c>
    </row>
    <row r="5525" spans="40:40" ht="15" customHeight="1" x14ac:dyDescent="0.3">
      <c r="AN5525" s="85">
        <v>7422</v>
      </c>
    </row>
    <row r="5526" spans="40:40" ht="15" customHeight="1" x14ac:dyDescent="0.3">
      <c r="AN5526" s="85">
        <v>7423</v>
      </c>
    </row>
    <row r="5527" spans="40:40" ht="15" customHeight="1" x14ac:dyDescent="0.3">
      <c r="AN5527" s="85">
        <v>7424</v>
      </c>
    </row>
    <row r="5528" spans="40:40" ht="15" customHeight="1" x14ac:dyDescent="0.3">
      <c r="AN5528" s="85">
        <v>7425</v>
      </c>
    </row>
    <row r="5529" spans="40:40" ht="15" customHeight="1" x14ac:dyDescent="0.3">
      <c r="AN5529" s="85">
        <v>7426</v>
      </c>
    </row>
    <row r="5530" spans="40:40" ht="15" customHeight="1" x14ac:dyDescent="0.3">
      <c r="AN5530" s="85">
        <v>7427</v>
      </c>
    </row>
    <row r="5531" spans="40:40" ht="15" customHeight="1" x14ac:dyDescent="0.3">
      <c r="AN5531" s="85">
        <v>7428</v>
      </c>
    </row>
    <row r="5532" spans="40:40" ht="15" customHeight="1" x14ac:dyDescent="0.3">
      <c r="AN5532" s="85">
        <v>7429</v>
      </c>
    </row>
    <row r="5533" spans="40:40" ht="15" customHeight="1" x14ac:dyDescent="0.3">
      <c r="AN5533" s="85">
        <v>7430</v>
      </c>
    </row>
    <row r="5534" spans="40:40" ht="15" customHeight="1" x14ac:dyDescent="0.3">
      <c r="AN5534" s="85">
        <v>7431</v>
      </c>
    </row>
    <row r="5535" spans="40:40" ht="15" customHeight="1" x14ac:dyDescent="0.3">
      <c r="AN5535" s="85">
        <v>7432</v>
      </c>
    </row>
    <row r="5536" spans="40:40" ht="15" customHeight="1" x14ac:dyDescent="0.3">
      <c r="AN5536" s="85">
        <v>7433</v>
      </c>
    </row>
    <row r="5537" spans="40:40" ht="15" customHeight="1" x14ac:dyDescent="0.3">
      <c r="AN5537" s="85">
        <v>7434</v>
      </c>
    </row>
    <row r="5538" spans="40:40" ht="15" customHeight="1" x14ac:dyDescent="0.3">
      <c r="AN5538" s="85">
        <v>7435</v>
      </c>
    </row>
    <row r="5539" spans="40:40" ht="15" customHeight="1" x14ac:dyDescent="0.3">
      <c r="AN5539" s="85">
        <v>7436</v>
      </c>
    </row>
    <row r="5540" spans="40:40" ht="15" customHeight="1" x14ac:dyDescent="0.3">
      <c r="AN5540" s="85">
        <v>7437</v>
      </c>
    </row>
    <row r="5541" spans="40:40" ht="15" customHeight="1" x14ac:dyDescent="0.3">
      <c r="AN5541" s="85">
        <v>7438</v>
      </c>
    </row>
    <row r="5542" spans="40:40" ht="15" customHeight="1" x14ac:dyDescent="0.3">
      <c r="AN5542" s="85">
        <v>7439</v>
      </c>
    </row>
    <row r="5543" spans="40:40" ht="15" customHeight="1" x14ac:dyDescent="0.3">
      <c r="AN5543" s="85">
        <v>7440</v>
      </c>
    </row>
    <row r="5544" spans="40:40" ht="15" customHeight="1" x14ac:dyDescent="0.3">
      <c r="AN5544" s="85">
        <v>7441</v>
      </c>
    </row>
    <row r="5545" spans="40:40" ht="15" customHeight="1" x14ac:dyDescent="0.3">
      <c r="AN5545" s="85">
        <v>7442</v>
      </c>
    </row>
    <row r="5546" spans="40:40" ht="15" customHeight="1" x14ac:dyDescent="0.3">
      <c r="AN5546" s="85">
        <v>7443</v>
      </c>
    </row>
    <row r="5547" spans="40:40" ht="15" customHeight="1" x14ac:dyDescent="0.3">
      <c r="AN5547" s="85">
        <v>7444</v>
      </c>
    </row>
    <row r="5548" spans="40:40" ht="15" customHeight="1" x14ac:dyDescent="0.3">
      <c r="AN5548" s="85">
        <v>7445</v>
      </c>
    </row>
    <row r="5549" spans="40:40" ht="15" customHeight="1" x14ac:dyDescent="0.3">
      <c r="AN5549" s="85">
        <v>7446</v>
      </c>
    </row>
    <row r="5550" spans="40:40" ht="15" customHeight="1" x14ac:dyDescent="0.3">
      <c r="AN5550" s="85">
        <v>7447</v>
      </c>
    </row>
    <row r="5551" spans="40:40" ht="15" customHeight="1" x14ac:dyDescent="0.3">
      <c r="AN5551" s="85">
        <v>7448</v>
      </c>
    </row>
    <row r="5552" spans="40:40" ht="15" customHeight="1" x14ac:dyDescent="0.3">
      <c r="AN5552" s="85">
        <v>7449</v>
      </c>
    </row>
    <row r="5553" spans="40:40" ht="15" customHeight="1" x14ac:dyDescent="0.3">
      <c r="AN5553" s="85">
        <v>7450</v>
      </c>
    </row>
    <row r="5554" spans="40:40" ht="15" customHeight="1" x14ac:dyDescent="0.3">
      <c r="AN5554" s="85">
        <v>7451</v>
      </c>
    </row>
    <row r="5555" spans="40:40" ht="15" customHeight="1" x14ac:dyDescent="0.3">
      <c r="AN5555" s="85">
        <v>7452</v>
      </c>
    </row>
    <row r="5556" spans="40:40" ht="15" customHeight="1" x14ac:dyDescent="0.3">
      <c r="AN5556" s="85">
        <v>7453</v>
      </c>
    </row>
    <row r="5557" spans="40:40" ht="15" customHeight="1" x14ac:dyDescent="0.3">
      <c r="AN5557" s="85">
        <v>7454</v>
      </c>
    </row>
    <row r="5558" spans="40:40" ht="15" customHeight="1" x14ac:dyDescent="0.3">
      <c r="AN5558" s="85">
        <v>7455</v>
      </c>
    </row>
    <row r="5559" spans="40:40" ht="15" customHeight="1" x14ac:dyDescent="0.3">
      <c r="AN5559" s="85">
        <v>7456</v>
      </c>
    </row>
    <row r="5560" spans="40:40" ht="15" customHeight="1" x14ac:dyDescent="0.3">
      <c r="AN5560" s="85">
        <v>7457</v>
      </c>
    </row>
    <row r="5561" spans="40:40" ht="15" customHeight="1" x14ac:dyDescent="0.3">
      <c r="AN5561" s="85">
        <v>7458</v>
      </c>
    </row>
    <row r="5562" spans="40:40" ht="15" customHeight="1" x14ac:dyDescent="0.3">
      <c r="AN5562" s="85">
        <v>7459</v>
      </c>
    </row>
    <row r="5563" spans="40:40" ht="15" customHeight="1" x14ac:dyDescent="0.3">
      <c r="AN5563" s="85">
        <v>7460</v>
      </c>
    </row>
    <row r="5564" spans="40:40" ht="15" customHeight="1" x14ac:dyDescent="0.3">
      <c r="AN5564" s="85">
        <v>7461</v>
      </c>
    </row>
    <row r="5565" spans="40:40" ht="15" customHeight="1" x14ac:dyDescent="0.3">
      <c r="AN5565" s="85">
        <v>7462</v>
      </c>
    </row>
    <row r="5566" spans="40:40" ht="15" customHeight="1" x14ac:dyDescent="0.3">
      <c r="AN5566" s="85">
        <v>7463</v>
      </c>
    </row>
    <row r="5567" spans="40:40" ht="15" customHeight="1" x14ac:dyDescent="0.3">
      <c r="AN5567" s="85">
        <v>7464</v>
      </c>
    </row>
    <row r="5568" spans="40:40" ht="15" customHeight="1" x14ac:dyDescent="0.3">
      <c r="AN5568" s="85">
        <v>7465</v>
      </c>
    </row>
    <row r="5569" spans="40:40" ht="15" customHeight="1" x14ac:dyDescent="0.3">
      <c r="AN5569" s="85">
        <v>7466</v>
      </c>
    </row>
    <row r="5570" spans="40:40" ht="15" customHeight="1" x14ac:dyDescent="0.3">
      <c r="AN5570" s="85">
        <v>7467</v>
      </c>
    </row>
    <row r="5571" spans="40:40" ht="15" customHeight="1" x14ac:dyDescent="0.3">
      <c r="AN5571" s="85">
        <v>7468</v>
      </c>
    </row>
    <row r="5572" spans="40:40" ht="15" customHeight="1" x14ac:dyDescent="0.3">
      <c r="AN5572" s="85">
        <v>7469</v>
      </c>
    </row>
    <row r="5573" spans="40:40" ht="15" customHeight="1" x14ac:dyDescent="0.3">
      <c r="AN5573" s="85">
        <v>7470</v>
      </c>
    </row>
    <row r="5574" spans="40:40" ht="15" customHeight="1" x14ac:dyDescent="0.3">
      <c r="AN5574" s="85">
        <v>7471</v>
      </c>
    </row>
    <row r="5575" spans="40:40" ht="15" customHeight="1" x14ac:dyDescent="0.3">
      <c r="AN5575" s="85">
        <v>7472</v>
      </c>
    </row>
    <row r="5576" spans="40:40" ht="15" customHeight="1" x14ac:dyDescent="0.3">
      <c r="AN5576" s="85">
        <v>7473</v>
      </c>
    </row>
    <row r="5577" spans="40:40" ht="15" customHeight="1" x14ac:dyDescent="0.3">
      <c r="AN5577" s="85">
        <v>7474</v>
      </c>
    </row>
    <row r="5578" spans="40:40" ht="15" customHeight="1" x14ac:dyDescent="0.3">
      <c r="AN5578" s="85">
        <v>7475</v>
      </c>
    </row>
    <row r="5579" spans="40:40" ht="15" customHeight="1" x14ac:dyDescent="0.3">
      <c r="AN5579" s="85">
        <v>7476</v>
      </c>
    </row>
    <row r="5580" spans="40:40" ht="15" customHeight="1" x14ac:dyDescent="0.3">
      <c r="AN5580" s="85">
        <v>7477</v>
      </c>
    </row>
    <row r="5581" spans="40:40" ht="15" customHeight="1" x14ac:dyDescent="0.3">
      <c r="AN5581" s="85">
        <v>7478</v>
      </c>
    </row>
    <row r="5582" spans="40:40" ht="15" customHeight="1" x14ac:dyDescent="0.3">
      <c r="AN5582" s="85">
        <v>7479</v>
      </c>
    </row>
    <row r="5583" spans="40:40" ht="15" customHeight="1" x14ac:dyDescent="0.3">
      <c r="AN5583" s="85">
        <v>7480</v>
      </c>
    </row>
    <row r="5584" spans="40:40" ht="15" customHeight="1" x14ac:dyDescent="0.3">
      <c r="AN5584" s="85">
        <v>7481</v>
      </c>
    </row>
    <row r="5585" spans="40:40" ht="15" customHeight="1" x14ac:dyDescent="0.3">
      <c r="AN5585" s="85">
        <v>7482</v>
      </c>
    </row>
    <row r="5586" spans="40:40" ht="15" customHeight="1" x14ac:dyDescent="0.3">
      <c r="AN5586" s="85">
        <v>7483</v>
      </c>
    </row>
    <row r="5587" spans="40:40" ht="15" customHeight="1" x14ac:dyDescent="0.3">
      <c r="AN5587" s="85">
        <v>7484</v>
      </c>
    </row>
    <row r="5588" spans="40:40" ht="15" customHeight="1" x14ac:dyDescent="0.3">
      <c r="AN5588" s="85">
        <v>7485</v>
      </c>
    </row>
    <row r="5589" spans="40:40" ht="15" customHeight="1" x14ac:dyDescent="0.3">
      <c r="AN5589" s="85">
        <v>7486</v>
      </c>
    </row>
    <row r="5590" spans="40:40" ht="15" customHeight="1" x14ac:dyDescent="0.3">
      <c r="AN5590" s="85">
        <v>7487</v>
      </c>
    </row>
    <row r="5591" spans="40:40" ht="15" customHeight="1" x14ac:dyDescent="0.3">
      <c r="AN5591" s="85">
        <v>7488</v>
      </c>
    </row>
    <row r="5592" spans="40:40" ht="15" customHeight="1" x14ac:dyDescent="0.3">
      <c r="AN5592" s="85">
        <v>7489</v>
      </c>
    </row>
    <row r="5593" spans="40:40" ht="15" customHeight="1" x14ac:dyDescent="0.3">
      <c r="AN5593" s="85">
        <v>7490</v>
      </c>
    </row>
    <row r="5594" spans="40:40" ht="15" customHeight="1" x14ac:dyDescent="0.3">
      <c r="AN5594" s="85">
        <v>7491</v>
      </c>
    </row>
    <row r="5595" spans="40:40" ht="15" customHeight="1" x14ac:dyDescent="0.3">
      <c r="AN5595" s="85">
        <v>7492</v>
      </c>
    </row>
    <row r="5596" spans="40:40" ht="15" customHeight="1" x14ac:dyDescent="0.3">
      <c r="AN5596" s="85">
        <v>7493</v>
      </c>
    </row>
    <row r="5597" spans="40:40" ht="15" customHeight="1" x14ac:dyDescent="0.3">
      <c r="AN5597" s="85">
        <v>7494</v>
      </c>
    </row>
    <row r="5598" spans="40:40" ht="15" customHeight="1" x14ac:dyDescent="0.3">
      <c r="AN5598" s="85">
        <v>7495</v>
      </c>
    </row>
    <row r="5599" spans="40:40" ht="15" customHeight="1" x14ac:dyDescent="0.3">
      <c r="AN5599" s="85">
        <v>7496</v>
      </c>
    </row>
    <row r="5600" spans="40:40" ht="15" customHeight="1" x14ac:dyDescent="0.3">
      <c r="AN5600" s="85">
        <v>7497</v>
      </c>
    </row>
    <row r="5601" spans="40:40" ht="15" customHeight="1" x14ac:dyDescent="0.3">
      <c r="AN5601" s="85">
        <v>7498</v>
      </c>
    </row>
    <row r="5602" spans="40:40" ht="15" customHeight="1" x14ac:dyDescent="0.3">
      <c r="AN5602" s="85">
        <v>7499</v>
      </c>
    </row>
    <row r="5603" spans="40:40" ht="15" customHeight="1" x14ac:dyDescent="0.3">
      <c r="AN5603" s="85">
        <v>7500</v>
      </c>
    </row>
    <row r="5604" spans="40:40" ht="15" customHeight="1" x14ac:dyDescent="0.3">
      <c r="AN5604" s="85">
        <v>7501</v>
      </c>
    </row>
    <row r="5605" spans="40:40" ht="15" customHeight="1" x14ac:dyDescent="0.3">
      <c r="AN5605" s="85">
        <v>7502</v>
      </c>
    </row>
    <row r="5606" spans="40:40" ht="15" customHeight="1" x14ac:dyDescent="0.3">
      <c r="AN5606" s="85">
        <v>7503</v>
      </c>
    </row>
    <row r="5607" spans="40:40" ht="15" customHeight="1" x14ac:dyDescent="0.3">
      <c r="AN5607" s="85">
        <v>7504</v>
      </c>
    </row>
    <row r="5608" spans="40:40" ht="15" customHeight="1" x14ac:dyDescent="0.3">
      <c r="AN5608" s="85">
        <v>7505</v>
      </c>
    </row>
    <row r="5609" spans="40:40" ht="15" customHeight="1" x14ac:dyDescent="0.3">
      <c r="AN5609" s="85">
        <v>7506</v>
      </c>
    </row>
    <row r="5610" spans="40:40" ht="15" customHeight="1" x14ac:dyDescent="0.3">
      <c r="AN5610" s="85">
        <v>7507</v>
      </c>
    </row>
    <row r="5611" spans="40:40" ht="15" customHeight="1" x14ac:dyDescent="0.3">
      <c r="AN5611" s="85">
        <v>7508</v>
      </c>
    </row>
    <row r="5612" spans="40:40" ht="15" customHeight="1" x14ac:dyDescent="0.3">
      <c r="AN5612" s="85">
        <v>7509</v>
      </c>
    </row>
    <row r="5613" spans="40:40" ht="15" customHeight="1" x14ac:dyDescent="0.3">
      <c r="AN5613" s="85">
        <v>7510</v>
      </c>
    </row>
    <row r="5614" spans="40:40" ht="15" customHeight="1" x14ac:dyDescent="0.3">
      <c r="AN5614" s="85">
        <v>7511</v>
      </c>
    </row>
    <row r="5615" spans="40:40" ht="15" customHeight="1" x14ac:dyDescent="0.3">
      <c r="AN5615" s="85">
        <v>7512</v>
      </c>
    </row>
    <row r="5616" spans="40:40" ht="15" customHeight="1" x14ac:dyDescent="0.3">
      <c r="AN5616" s="85">
        <v>7513</v>
      </c>
    </row>
    <row r="5617" spans="40:40" ht="15" customHeight="1" x14ac:dyDescent="0.3">
      <c r="AN5617" s="85">
        <v>7514</v>
      </c>
    </row>
    <row r="5618" spans="40:40" ht="15" customHeight="1" x14ac:dyDescent="0.3">
      <c r="AN5618" s="85">
        <v>7515</v>
      </c>
    </row>
    <row r="5619" spans="40:40" ht="15" customHeight="1" x14ac:dyDescent="0.3">
      <c r="AN5619" s="85">
        <v>7516</v>
      </c>
    </row>
    <row r="5620" spans="40:40" ht="15" customHeight="1" x14ac:dyDescent="0.3">
      <c r="AN5620" s="85">
        <v>7517</v>
      </c>
    </row>
    <row r="5621" spans="40:40" ht="15" customHeight="1" x14ac:dyDescent="0.3">
      <c r="AN5621" s="85">
        <v>7518</v>
      </c>
    </row>
    <row r="5622" spans="40:40" ht="15" customHeight="1" x14ac:dyDescent="0.3">
      <c r="AN5622" s="85">
        <v>7519</v>
      </c>
    </row>
    <row r="5623" spans="40:40" ht="15" customHeight="1" x14ac:dyDescent="0.3">
      <c r="AN5623" s="85">
        <v>7520</v>
      </c>
    </row>
    <row r="5624" spans="40:40" ht="15" customHeight="1" x14ac:dyDescent="0.3">
      <c r="AN5624" s="85">
        <v>7521</v>
      </c>
    </row>
    <row r="5625" spans="40:40" ht="15" customHeight="1" x14ac:dyDescent="0.3">
      <c r="AN5625" s="85">
        <v>7522</v>
      </c>
    </row>
    <row r="5626" spans="40:40" ht="15" customHeight="1" x14ac:dyDescent="0.3">
      <c r="AN5626" s="85">
        <v>7523</v>
      </c>
    </row>
    <row r="5627" spans="40:40" ht="15" customHeight="1" x14ac:dyDescent="0.3">
      <c r="AN5627" s="85">
        <v>7524</v>
      </c>
    </row>
    <row r="5628" spans="40:40" ht="15" customHeight="1" x14ac:dyDescent="0.3">
      <c r="AN5628" s="85">
        <v>7525</v>
      </c>
    </row>
    <row r="5629" spans="40:40" ht="15" customHeight="1" x14ac:dyDescent="0.3">
      <c r="AN5629" s="85">
        <v>7526</v>
      </c>
    </row>
    <row r="5630" spans="40:40" ht="15" customHeight="1" x14ac:dyDescent="0.3">
      <c r="AN5630" s="85">
        <v>7527</v>
      </c>
    </row>
    <row r="5631" spans="40:40" ht="15" customHeight="1" x14ac:dyDescent="0.3">
      <c r="AN5631" s="85">
        <v>7528</v>
      </c>
    </row>
    <row r="5632" spans="40:40" ht="15" customHeight="1" x14ac:dyDescent="0.3">
      <c r="AN5632" s="85">
        <v>7529</v>
      </c>
    </row>
    <row r="5633" spans="40:40" ht="15" customHeight="1" x14ac:dyDescent="0.3">
      <c r="AN5633" s="85">
        <v>7530</v>
      </c>
    </row>
    <row r="5634" spans="40:40" ht="15" customHeight="1" x14ac:dyDescent="0.3">
      <c r="AN5634" s="85">
        <v>7531</v>
      </c>
    </row>
    <row r="5635" spans="40:40" ht="15" customHeight="1" x14ac:dyDescent="0.3">
      <c r="AN5635" s="85">
        <v>7532</v>
      </c>
    </row>
    <row r="5636" spans="40:40" ht="15" customHeight="1" x14ac:dyDescent="0.3">
      <c r="AN5636" s="85">
        <v>7533</v>
      </c>
    </row>
    <row r="5637" spans="40:40" ht="15" customHeight="1" x14ac:dyDescent="0.3">
      <c r="AN5637" s="85">
        <v>7534</v>
      </c>
    </row>
    <row r="5638" spans="40:40" ht="15" customHeight="1" x14ac:dyDescent="0.3">
      <c r="AN5638" s="85">
        <v>7535</v>
      </c>
    </row>
    <row r="5639" spans="40:40" ht="15" customHeight="1" x14ac:dyDescent="0.3">
      <c r="AN5639" s="85">
        <v>7536</v>
      </c>
    </row>
    <row r="5640" spans="40:40" ht="15" customHeight="1" x14ac:dyDescent="0.3">
      <c r="AN5640" s="85">
        <v>7537</v>
      </c>
    </row>
    <row r="5641" spans="40:40" ht="15" customHeight="1" x14ac:dyDescent="0.3">
      <c r="AN5641" s="85">
        <v>7538</v>
      </c>
    </row>
    <row r="5642" spans="40:40" ht="15" customHeight="1" x14ac:dyDescent="0.3">
      <c r="AN5642" s="85">
        <v>7539</v>
      </c>
    </row>
    <row r="5643" spans="40:40" ht="15" customHeight="1" x14ac:dyDescent="0.3">
      <c r="AN5643" s="85">
        <v>7540</v>
      </c>
    </row>
    <row r="5644" spans="40:40" ht="15" customHeight="1" x14ac:dyDescent="0.3">
      <c r="AN5644" s="85">
        <v>7541</v>
      </c>
    </row>
    <row r="5645" spans="40:40" ht="15" customHeight="1" x14ac:dyDescent="0.3">
      <c r="AN5645" s="85">
        <v>7542</v>
      </c>
    </row>
    <row r="5646" spans="40:40" ht="15" customHeight="1" x14ac:dyDescent="0.3">
      <c r="AN5646" s="85">
        <v>7543</v>
      </c>
    </row>
    <row r="5647" spans="40:40" ht="15" customHeight="1" x14ac:dyDescent="0.3">
      <c r="AN5647" s="85">
        <v>7544</v>
      </c>
    </row>
    <row r="5648" spans="40:40" ht="15" customHeight="1" x14ac:dyDescent="0.3">
      <c r="AN5648" s="85">
        <v>7545</v>
      </c>
    </row>
    <row r="5649" spans="40:40" ht="15" customHeight="1" x14ac:dyDescent="0.3">
      <c r="AN5649" s="85">
        <v>7546</v>
      </c>
    </row>
    <row r="5650" spans="40:40" ht="15" customHeight="1" x14ac:dyDescent="0.3">
      <c r="AN5650" s="85">
        <v>7547</v>
      </c>
    </row>
    <row r="5651" spans="40:40" ht="15" customHeight="1" x14ac:dyDescent="0.3">
      <c r="AN5651" s="85">
        <v>7548</v>
      </c>
    </row>
    <row r="5652" spans="40:40" ht="15" customHeight="1" x14ac:dyDescent="0.3">
      <c r="AN5652" s="85">
        <v>7549</v>
      </c>
    </row>
    <row r="5653" spans="40:40" ht="15" customHeight="1" x14ac:dyDescent="0.3">
      <c r="AN5653" s="85">
        <v>7550</v>
      </c>
    </row>
    <row r="5654" spans="40:40" ht="15" customHeight="1" x14ac:dyDescent="0.3">
      <c r="AN5654" s="85">
        <v>7551</v>
      </c>
    </row>
    <row r="5655" spans="40:40" ht="15" customHeight="1" x14ac:dyDescent="0.3">
      <c r="AN5655" s="85">
        <v>7552</v>
      </c>
    </row>
    <row r="5656" spans="40:40" ht="15" customHeight="1" x14ac:dyDescent="0.3">
      <c r="AN5656" s="85">
        <v>7553</v>
      </c>
    </row>
    <row r="5657" spans="40:40" ht="15" customHeight="1" x14ac:dyDescent="0.3">
      <c r="AN5657" s="85">
        <v>7554</v>
      </c>
    </row>
    <row r="5658" spans="40:40" ht="15" customHeight="1" x14ac:dyDescent="0.3">
      <c r="AN5658" s="85">
        <v>7555</v>
      </c>
    </row>
    <row r="5659" spans="40:40" ht="15" customHeight="1" x14ac:dyDescent="0.3">
      <c r="AN5659" s="85">
        <v>7556</v>
      </c>
    </row>
    <row r="5660" spans="40:40" ht="15" customHeight="1" x14ac:dyDescent="0.3">
      <c r="AN5660" s="85">
        <v>7557</v>
      </c>
    </row>
    <row r="5661" spans="40:40" ht="15" customHeight="1" x14ac:dyDescent="0.3">
      <c r="AN5661" s="85">
        <v>7558</v>
      </c>
    </row>
    <row r="5662" spans="40:40" ht="15" customHeight="1" x14ac:dyDescent="0.3">
      <c r="AN5662" s="85">
        <v>7559</v>
      </c>
    </row>
    <row r="5663" spans="40:40" ht="15" customHeight="1" x14ac:dyDescent="0.3">
      <c r="AN5663" s="85">
        <v>7560</v>
      </c>
    </row>
    <row r="5664" spans="40:40" ht="15" customHeight="1" x14ac:dyDescent="0.3">
      <c r="AN5664" s="85">
        <v>7561</v>
      </c>
    </row>
    <row r="5665" spans="40:40" ht="15" customHeight="1" x14ac:dyDescent="0.3">
      <c r="AN5665" s="85">
        <v>7562</v>
      </c>
    </row>
    <row r="5666" spans="40:40" ht="15" customHeight="1" x14ac:dyDescent="0.3">
      <c r="AN5666" s="85">
        <v>7563</v>
      </c>
    </row>
    <row r="5667" spans="40:40" ht="15" customHeight="1" x14ac:dyDescent="0.3">
      <c r="AN5667" s="85">
        <v>7564</v>
      </c>
    </row>
    <row r="5668" spans="40:40" ht="15" customHeight="1" x14ac:dyDescent="0.3">
      <c r="AN5668" s="85">
        <v>7565</v>
      </c>
    </row>
    <row r="5669" spans="40:40" ht="15" customHeight="1" x14ac:dyDescent="0.3">
      <c r="AN5669" s="85">
        <v>7566</v>
      </c>
    </row>
    <row r="5670" spans="40:40" ht="15" customHeight="1" x14ac:dyDescent="0.3">
      <c r="AN5670" s="85">
        <v>7567</v>
      </c>
    </row>
    <row r="5671" spans="40:40" ht="15" customHeight="1" x14ac:dyDescent="0.3">
      <c r="AN5671" s="85">
        <v>7568</v>
      </c>
    </row>
    <row r="5672" spans="40:40" ht="15" customHeight="1" x14ac:dyDescent="0.3">
      <c r="AN5672" s="85">
        <v>7569</v>
      </c>
    </row>
    <row r="5673" spans="40:40" ht="15" customHeight="1" x14ac:dyDescent="0.3">
      <c r="AN5673" s="85">
        <v>7570</v>
      </c>
    </row>
    <row r="5674" spans="40:40" ht="15" customHeight="1" x14ac:dyDescent="0.3">
      <c r="AN5674" s="85">
        <v>7571</v>
      </c>
    </row>
    <row r="5675" spans="40:40" ht="15" customHeight="1" x14ac:dyDescent="0.3">
      <c r="AN5675" s="85">
        <v>7572</v>
      </c>
    </row>
    <row r="5676" spans="40:40" ht="15" customHeight="1" x14ac:dyDescent="0.3">
      <c r="AN5676" s="85">
        <v>7573</v>
      </c>
    </row>
    <row r="5677" spans="40:40" ht="15" customHeight="1" x14ac:dyDescent="0.3">
      <c r="AN5677" s="85">
        <v>7574</v>
      </c>
    </row>
    <row r="5678" spans="40:40" ht="15" customHeight="1" x14ac:dyDescent="0.3">
      <c r="AN5678" s="85">
        <v>7575</v>
      </c>
    </row>
    <row r="5679" spans="40:40" ht="15" customHeight="1" x14ac:dyDescent="0.3">
      <c r="AN5679" s="85">
        <v>7576</v>
      </c>
    </row>
    <row r="5680" spans="40:40" ht="15" customHeight="1" x14ac:dyDescent="0.3">
      <c r="AN5680" s="85">
        <v>7577</v>
      </c>
    </row>
    <row r="5681" spans="40:40" ht="15" customHeight="1" x14ac:dyDescent="0.3">
      <c r="AN5681" s="85">
        <v>7578</v>
      </c>
    </row>
    <row r="5682" spans="40:40" ht="15" customHeight="1" x14ac:dyDescent="0.3">
      <c r="AN5682" s="85">
        <v>7579</v>
      </c>
    </row>
    <row r="5683" spans="40:40" ht="15" customHeight="1" x14ac:dyDescent="0.3">
      <c r="AN5683" s="85">
        <v>7580</v>
      </c>
    </row>
    <row r="5684" spans="40:40" ht="15" customHeight="1" x14ac:dyDescent="0.3">
      <c r="AN5684" s="85">
        <v>7581</v>
      </c>
    </row>
    <row r="5685" spans="40:40" ht="15" customHeight="1" x14ac:dyDescent="0.3">
      <c r="AN5685" s="85">
        <v>7582</v>
      </c>
    </row>
    <row r="5686" spans="40:40" ht="15" customHeight="1" x14ac:dyDescent="0.3">
      <c r="AN5686" s="85">
        <v>7583</v>
      </c>
    </row>
    <row r="5687" spans="40:40" ht="15" customHeight="1" x14ac:dyDescent="0.3">
      <c r="AN5687" s="85">
        <v>7584</v>
      </c>
    </row>
    <row r="5688" spans="40:40" ht="15" customHeight="1" x14ac:dyDescent="0.3">
      <c r="AN5688" s="85">
        <v>7585</v>
      </c>
    </row>
    <row r="5689" spans="40:40" ht="15" customHeight="1" x14ac:dyDescent="0.3">
      <c r="AN5689" s="85">
        <v>7586</v>
      </c>
    </row>
    <row r="5690" spans="40:40" ht="15" customHeight="1" x14ac:dyDescent="0.3">
      <c r="AN5690" s="85">
        <v>7587</v>
      </c>
    </row>
    <row r="5691" spans="40:40" ht="15" customHeight="1" x14ac:dyDescent="0.3">
      <c r="AN5691" s="85">
        <v>7588</v>
      </c>
    </row>
    <row r="5692" spans="40:40" ht="15" customHeight="1" x14ac:dyDescent="0.3">
      <c r="AN5692" s="85">
        <v>7589</v>
      </c>
    </row>
    <row r="5693" spans="40:40" ht="15" customHeight="1" x14ac:dyDescent="0.3">
      <c r="AN5693" s="85">
        <v>7590</v>
      </c>
    </row>
    <row r="5694" spans="40:40" ht="15" customHeight="1" x14ac:dyDescent="0.3">
      <c r="AN5694" s="85">
        <v>7591</v>
      </c>
    </row>
    <row r="5695" spans="40:40" ht="15" customHeight="1" x14ac:dyDescent="0.3">
      <c r="AN5695" s="85">
        <v>7592</v>
      </c>
    </row>
    <row r="5696" spans="40:40" ht="15" customHeight="1" x14ac:dyDescent="0.3">
      <c r="AN5696" s="85">
        <v>7593</v>
      </c>
    </row>
    <row r="5697" spans="40:40" ht="15" customHeight="1" x14ac:dyDescent="0.3">
      <c r="AN5697" s="85">
        <v>7594</v>
      </c>
    </row>
    <row r="5698" spans="40:40" ht="15" customHeight="1" x14ac:dyDescent="0.3">
      <c r="AN5698" s="85">
        <v>7595</v>
      </c>
    </row>
    <row r="5699" spans="40:40" ht="15" customHeight="1" x14ac:dyDescent="0.3">
      <c r="AN5699" s="85">
        <v>7596</v>
      </c>
    </row>
    <row r="5700" spans="40:40" ht="15" customHeight="1" x14ac:dyDescent="0.3">
      <c r="AN5700" s="85">
        <v>7597</v>
      </c>
    </row>
    <row r="5701" spans="40:40" ht="15" customHeight="1" x14ac:dyDescent="0.3">
      <c r="AN5701" s="85">
        <v>7598</v>
      </c>
    </row>
    <row r="5702" spans="40:40" ht="15" customHeight="1" x14ac:dyDescent="0.3">
      <c r="AN5702" s="85">
        <v>7599</v>
      </c>
    </row>
    <row r="5703" spans="40:40" ht="15" customHeight="1" x14ac:dyDescent="0.3">
      <c r="AN5703" s="85">
        <v>7600</v>
      </c>
    </row>
    <row r="5704" spans="40:40" ht="15" customHeight="1" x14ac:dyDescent="0.3">
      <c r="AN5704" s="85">
        <v>7601</v>
      </c>
    </row>
    <row r="5705" spans="40:40" ht="15" customHeight="1" x14ac:dyDescent="0.3">
      <c r="AN5705" s="85">
        <v>7602</v>
      </c>
    </row>
    <row r="5706" spans="40:40" ht="15" customHeight="1" x14ac:dyDescent="0.3">
      <c r="AN5706" s="85">
        <v>7603</v>
      </c>
    </row>
    <row r="5707" spans="40:40" ht="15" customHeight="1" x14ac:dyDescent="0.3">
      <c r="AN5707" s="85">
        <v>7604</v>
      </c>
    </row>
    <row r="5708" spans="40:40" ht="15" customHeight="1" x14ac:dyDescent="0.3">
      <c r="AN5708" s="85">
        <v>7605</v>
      </c>
    </row>
    <row r="5709" spans="40:40" ht="15" customHeight="1" x14ac:dyDescent="0.3">
      <c r="AN5709" s="85">
        <v>7606</v>
      </c>
    </row>
    <row r="5710" spans="40:40" ht="15" customHeight="1" x14ac:dyDescent="0.3">
      <c r="AN5710" s="85">
        <v>7607</v>
      </c>
    </row>
    <row r="5711" spans="40:40" ht="15" customHeight="1" x14ac:dyDescent="0.3">
      <c r="AN5711" s="85">
        <v>7608</v>
      </c>
    </row>
    <row r="5712" spans="40:40" ht="15" customHeight="1" x14ac:dyDescent="0.3">
      <c r="AN5712" s="85">
        <v>7609</v>
      </c>
    </row>
    <row r="5713" spans="40:40" ht="15" customHeight="1" x14ac:dyDescent="0.3">
      <c r="AN5713" s="85">
        <v>7610</v>
      </c>
    </row>
    <row r="5714" spans="40:40" ht="15" customHeight="1" x14ac:dyDescent="0.3">
      <c r="AN5714" s="85">
        <v>7611</v>
      </c>
    </row>
    <row r="5715" spans="40:40" ht="15" customHeight="1" x14ac:dyDescent="0.3">
      <c r="AN5715" s="85">
        <v>7612</v>
      </c>
    </row>
    <row r="5716" spans="40:40" ht="15" customHeight="1" x14ac:dyDescent="0.3">
      <c r="AN5716" s="85">
        <v>7613</v>
      </c>
    </row>
    <row r="5717" spans="40:40" ht="15" customHeight="1" x14ac:dyDescent="0.3">
      <c r="AN5717" s="85">
        <v>7614</v>
      </c>
    </row>
    <row r="5718" spans="40:40" ht="15" customHeight="1" x14ac:dyDescent="0.3">
      <c r="AN5718" s="85">
        <v>7615</v>
      </c>
    </row>
    <row r="5719" spans="40:40" ht="15" customHeight="1" x14ac:dyDescent="0.3">
      <c r="AN5719" s="85">
        <v>7616</v>
      </c>
    </row>
    <row r="5720" spans="40:40" ht="15" customHeight="1" x14ac:dyDescent="0.3">
      <c r="AN5720" s="85">
        <v>7617</v>
      </c>
    </row>
    <row r="5721" spans="40:40" ht="15" customHeight="1" x14ac:dyDescent="0.3">
      <c r="AN5721" s="85">
        <v>7618</v>
      </c>
    </row>
    <row r="5722" spans="40:40" ht="15" customHeight="1" x14ac:dyDescent="0.3">
      <c r="AN5722" s="85">
        <v>7619</v>
      </c>
    </row>
    <row r="5723" spans="40:40" ht="15" customHeight="1" x14ac:dyDescent="0.3">
      <c r="AN5723" s="85">
        <v>7620</v>
      </c>
    </row>
    <row r="5724" spans="40:40" ht="15" customHeight="1" x14ac:dyDescent="0.3">
      <c r="AN5724" s="85">
        <v>7621</v>
      </c>
    </row>
    <row r="5725" spans="40:40" ht="15" customHeight="1" x14ac:dyDescent="0.3">
      <c r="AN5725" s="85">
        <v>7622</v>
      </c>
    </row>
    <row r="5726" spans="40:40" ht="15" customHeight="1" x14ac:dyDescent="0.3">
      <c r="AN5726" s="85">
        <v>7623</v>
      </c>
    </row>
    <row r="5727" spans="40:40" ht="15" customHeight="1" x14ac:dyDescent="0.3">
      <c r="AN5727" s="85">
        <v>7624</v>
      </c>
    </row>
    <row r="5728" spans="40:40" ht="15" customHeight="1" x14ac:dyDescent="0.3">
      <c r="AN5728" s="85">
        <v>7625</v>
      </c>
    </row>
    <row r="5729" spans="40:40" ht="15" customHeight="1" x14ac:dyDescent="0.3">
      <c r="AN5729" s="85">
        <v>7626</v>
      </c>
    </row>
    <row r="5730" spans="40:40" ht="15" customHeight="1" x14ac:dyDescent="0.3">
      <c r="AN5730" s="85">
        <v>7627</v>
      </c>
    </row>
    <row r="5731" spans="40:40" ht="15" customHeight="1" x14ac:dyDescent="0.3">
      <c r="AN5731" s="85">
        <v>7628</v>
      </c>
    </row>
    <row r="5732" spans="40:40" ht="15" customHeight="1" x14ac:dyDescent="0.3">
      <c r="AN5732" s="85">
        <v>7629</v>
      </c>
    </row>
    <row r="5733" spans="40:40" ht="15" customHeight="1" x14ac:dyDescent="0.3">
      <c r="AN5733" s="85">
        <v>7630</v>
      </c>
    </row>
    <row r="5734" spans="40:40" ht="15" customHeight="1" x14ac:dyDescent="0.3">
      <c r="AN5734" s="85">
        <v>7631</v>
      </c>
    </row>
    <row r="5735" spans="40:40" ht="15" customHeight="1" x14ac:dyDescent="0.3">
      <c r="AN5735" s="85">
        <v>7632</v>
      </c>
    </row>
    <row r="5736" spans="40:40" ht="15" customHeight="1" x14ac:dyDescent="0.3">
      <c r="AN5736" s="85">
        <v>7633</v>
      </c>
    </row>
    <row r="5737" spans="40:40" ht="15" customHeight="1" x14ac:dyDescent="0.3">
      <c r="AN5737" s="85">
        <v>7634</v>
      </c>
    </row>
    <row r="5738" spans="40:40" ht="15" customHeight="1" x14ac:dyDescent="0.3">
      <c r="AN5738" s="85">
        <v>7635</v>
      </c>
    </row>
    <row r="5739" spans="40:40" ht="15" customHeight="1" x14ac:dyDescent="0.3">
      <c r="AN5739" s="85">
        <v>7636</v>
      </c>
    </row>
    <row r="5740" spans="40:40" ht="15" customHeight="1" x14ac:dyDescent="0.3">
      <c r="AN5740" s="85">
        <v>7637</v>
      </c>
    </row>
    <row r="5741" spans="40:40" ht="15" customHeight="1" x14ac:dyDescent="0.3">
      <c r="AN5741" s="85">
        <v>7638</v>
      </c>
    </row>
    <row r="5742" spans="40:40" ht="15" customHeight="1" x14ac:dyDescent="0.3">
      <c r="AN5742" s="85">
        <v>7639</v>
      </c>
    </row>
    <row r="5743" spans="40:40" ht="15" customHeight="1" x14ac:dyDescent="0.3">
      <c r="AN5743" s="85">
        <v>7640</v>
      </c>
    </row>
    <row r="5744" spans="40:40" ht="15" customHeight="1" x14ac:dyDescent="0.3">
      <c r="AN5744" s="85">
        <v>7641</v>
      </c>
    </row>
    <row r="5745" spans="40:40" ht="15" customHeight="1" x14ac:dyDescent="0.3">
      <c r="AN5745" s="85">
        <v>7642</v>
      </c>
    </row>
    <row r="5746" spans="40:40" ht="15" customHeight="1" x14ac:dyDescent="0.3">
      <c r="AN5746" s="85">
        <v>7643</v>
      </c>
    </row>
    <row r="5747" spans="40:40" ht="15" customHeight="1" x14ac:dyDescent="0.3">
      <c r="AN5747" s="85">
        <v>7644</v>
      </c>
    </row>
    <row r="5748" spans="40:40" ht="15" customHeight="1" x14ac:dyDescent="0.3">
      <c r="AN5748" s="85">
        <v>7645</v>
      </c>
    </row>
    <row r="5749" spans="40:40" ht="15" customHeight="1" x14ac:dyDescent="0.3">
      <c r="AN5749" s="85">
        <v>7646</v>
      </c>
    </row>
    <row r="5750" spans="40:40" ht="15" customHeight="1" x14ac:dyDescent="0.3">
      <c r="AN5750" s="85">
        <v>7647</v>
      </c>
    </row>
    <row r="5751" spans="40:40" ht="15" customHeight="1" x14ac:dyDescent="0.3">
      <c r="AN5751" s="85">
        <v>7648</v>
      </c>
    </row>
    <row r="5752" spans="40:40" ht="15" customHeight="1" x14ac:dyDescent="0.3">
      <c r="AN5752" s="85">
        <v>7649</v>
      </c>
    </row>
    <row r="5753" spans="40:40" ht="15" customHeight="1" x14ac:dyDescent="0.3">
      <c r="AN5753" s="85">
        <v>7650</v>
      </c>
    </row>
    <row r="5754" spans="40:40" ht="15" customHeight="1" x14ac:dyDescent="0.3">
      <c r="AN5754" s="85">
        <v>7651</v>
      </c>
    </row>
    <row r="5755" spans="40:40" ht="15" customHeight="1" x14ac:dyDescent="0.3">
      <c r="AN5755" s="85">
        <v>7652</v>
      </c>
    </row>
    <row r="5756" spans="40:40" ht="15" customHeight="1" x14ac:dyDescent="0.3">
      <c r="AN5756" s="85">
        <v>7653</v>
      </c>
    </row>
    <row r="5757" spans="40:40" ht="15" customHeight="1" x14ac:dyDescent="0.3">
      <c r="AN5757" s="85">
        <v>7654</v>
      </c>
    </row>
    <row r="5758" spans="40:40" ht="15" customHeight="1" x14ac:dyDescent="0.3">
      <c r="AN5758" s="85">
        <v>7655</v>
      </c>
    </row>
    <row r="5759" spans="40:40" ht="15" customHeight="1" x14ac:dyDescent="0.3">
      <c r="AN5759" s="85">
        <v>7656</v>
      </c>
    </row>
    <row r="5760" spans="40:40" ht="15" customHeight="1" x14ac:dyDescent="0.3">
      <c r="AN5760" s="85">
        <v>7657</v>
      </c>
    </row>
    <row r="5761" spans="40:40" ht="15" customHeight="1" x14ac:dyDescent="0.3">
      <c r="AN5761" s="85">
        <v>7658</v>
      </c>
    </row>
    <row r="5762" spans="40:40" ht="15" customHeight="1" x14ac:dyDescent="0.3">
      <c r="AN5762" s="85">
        <v>7659</v>
      </c>
    </row>
    <row r="5763" spans="40:40" ht="15" customHeight="1" x14ac:dyDescent="0.3">
      <c r="AN5763" s="85">
        <v>7660</v>
      </c>
    </row>
    <row r="5764" spans="40:40" ht="15" customHeight="1" x14ac:dyDescent="0.3">
      <c r="AN5764" s="85">
        <v>7661</v>
      </c>
    </row>
    <row r="5765" spans="40:40" ht="15" customHeight="1" x14ac:dyDescent="0.3">
      <c r="AN5765" s="85">
        <v>7662</v>
      </c>
    </row>
    <row r="5766" spans="40:40" ht="15" customHeight="1" x14ac:dyDescent="0.3">
      <c r="AN5766" s="85">
        <v>7663</v>
      </c>
    </row>
    <row r="5767" spans="40:40" ht="15" customHeight="1" x14ac:dyDescent="0.3">
      <c r="AN5767" s="85">
        <v>7664</v>
      </c>
    </row>
    <row r="5768" spans="40:40" ht="15" customHeight="1" x14ac:dyDescent="0.3">
      <c r="AN5768" s="85">
        <v>7665</v>
      </c>
    </row>
    <row r="5769" spans="40:40" ht="15" customHeight="1" x14ac:dyDescent="0.3">
      <c r="AN5769" s="85">
        <v>7666</v>
      </c>
    </row>
    <row r="5770" spans="40:40" ht="15" customHeight="1" x14ac:dyDescent="0.3">
      <c r="AN5770" s="85">
        <v>7667</v>
      </c>
    </row>
    <row r="5771" spans="40:40" ht="15" customHeight="1" x14ac:dyDescent="0.3">
      <c r="AN5771" s="85">
        <v>7668</v>
      </c>
    </row>
    <row r="5772" spans="40:40" ht="15" customHeight="1" x14ac:dyDescent="0.3">
      <c r="AN5772" s="85">
        <v>7669</v>
      </c>
    </row>
    <row r="5773" spans="40:40" ht="15" customHeight="1" x14ac:dyDescent="0.3">
      <c r="AN5773" s="85">
        <v>7670</v>
      </c>
    </row>
    <row r="5774" spans="40:40" ht="15" customHeight="1" x14ac:dyDescent="0.3">
      <c r="AN5774" s="85">
        <v>7671</v>
      </c>
    </row>
    <row r="5775" spans="40:40" ht="15" customHeight="1" x14ac:dyDescent="0.3">
      <c r="AN5775" s="85">
        <v>7672</v>
      </c>
    </row>
    <row r="5776" spans="40:40" ht="15" customHeight="1" x14ac:dyDescent="0.3">
      <c r="AN5776" s="85">
        <v>7673</v>
      </c>
    </row>
    <row r="5777" spans="40:40" ht="15" customHeight="1" x14ac:dyDescent="0.3">
      <c r="AN5777" s="85">
        <v>7674</v>
      </c>
    </row>
    <row r="5778" spans="40:40" ht="15" customHeight="1" x14ac:dyDescent="0.3">
      <c r="AN5778" s="85">
        <v>7675</v>
      </c>
    </row>
    <row r="5779" spans="40:40" ht="15" customHeight="1" x14ac:dyDescent="0.3">
      <c r="AN5779" s="85">
        <v>7676</v>
      </c>
    </row>
    <row r="5780" spans="40:40" ht="15" customHeight="1" x14ac:dyDescent="0.3">
      <c r="AN5780" s="85">
        <v>7677</v>
      </c>
    </row>
    <row r="5781" spans="40:40" ht="15" customHeight="1" x14ac:dyDescent="0.3">
      <c r="AN5781" s="85">
        <v>7678</v>
      </c>
    </row>
    <row r="5782" spans="40:40" ht="15" customHeight="1" x14ac:dyDescent="0.3">
      <c r="AN5782" s="85">
        <v>7679</v>
      </c>
    </row>
    <row r="5783" spans="40:40" ht="15" customHeight="1" x14ac:dyDescent="0.3">
      <c r="AN5783" s="85">
        <v>7680</v>
      </c>
    </row>
    <row r="5784" spans="40:40" ht="15" customHeight="1" x14ac:dyDescent="0.3">
      <c r="AN5784" s="85">
        <v>7681</v>
      </c>
    </row>
    <row r="5785" spans="40:40" ht="15" customHeight="1" x14ac:dyDescent="0.3">
      <c r="AN5785" s="85">
        <v>7682</v>
      </c>
    </row>
    <row r="5786" spans="40:40" ht="15" customHeight="1" x14ac:dyDescent="0.3">
      <c r="AN5786" s="85">
        <v>7683</v>
      </c>
    </row>
    <row r="5787" spans="40:40" ht="15" customHeight="1" x14ac:dyDescent="0.3">
      <c r="AN5787" s="85">
        <v>7684</v>
      </c>
    </row>
    <row r="5788" spans="40:40" ht="15" customHeight="1" x14ac:dyDescent="0.3">
      <c r="AN5788" s="85">
        <v>7685</v>
      </c>
    </row>
    <row r="5789" spans="40:40" ht="15" customHeight="1" x14ac:dyDescent="0.3">
      <c r="AN5789" s="85">
        <v>7686</v>
      </c>
    </row>
    <row r="5790" spans="40:40" ht="15" customHeight="1" x14ac:dyDescent="0.3">
      <c r="AN5790" s="85">
        <v>7687</v>
      </c>
    </row>
    <row r="5791" spans="40:40" ht="15" customHeight="1" x14ac:dyDescent="0.3">
      <c r="AN5791" s="85">
        <v>7688</v>
      </c>
    </row>
    <row r="5792" spans="40:40" ht="15" customHeight="1" x14ac:dyDescent="0.3">
      <c r="AN5792" s="85">
        <v>7689</v>
      </c>
    </row>
    <row r="5793" spans="40:40" ht="15" customHeight="1" x14ac:dyDescent="0.3">
      <c r="AN5793" s="85">
        <v>7690</v>
      </c>
    </row>
    <row r="5794" spans="40:40" ht="15" customHeight="1" x14ac:dyDescent="0.3">
      <c r="AN5794" s="85">
        <v>7691</v>
      </c>
    </row>
    <row r="5795" spans="40:40" ht="15" customHeight="1" x14ac:dyDescent="0.3">
      <c r="AN5795" s="85">
        <v>7692</v>
      </c>
    </row>
    <row r="5796" spans="40:40" ht="15" customHeight="1" x14ac:dyDescent="0.3">
      <c r="AN5796" s="85">
        <v>7693</v>
      </c>
    </row>
    <row r="5797" spans="40:40" ht="15" customHeight="1" x14ac:dyDescent="0.3">
      <c r="AN5797" s="85">
        <v>7694</v>
      </c>
    </row>
    <row r="5798" spans="40:40" ht="15" customHeight="1" x14ac:dyDescent="0.3">
      <c r="AN5798" s="85">
        <v>7695</v>
      </c>
    </row>
    <row r="5799" spans="40:40" ht="15" customHeight="1" x14ac:dyDescent="0.3">
      <c r="AN5799" s="85">
        <v>7696</v>
      </c>
    </row>
    <row r="5800" spans="40:40" ht="15" customHeight="1" x14ac:dyDescent="0.3">
      <c r="AN5800" s="85">
        <v>7697</v>
      </c>
    </row>
    <row r="5801" spans="40:40" ht="15" customHeight="1" x14ac:dyDescent="0.3">
      <c r="AN5801" s="85">
        <v>7698</v>
      </c>
    </row>
    <row r="5802" spans="40:40" ht="15" customHeight="1" x14ac:dyDescent="0.3">
      <c r="AN5802" s="85">
        <v>7699</v>
      </c>
    </row>
    <row r="5803" spans="40:40" ht="15" customHeight="1" x14ac:dyDescent="0.3">
      <c r="AN5803" s="85">
        <v>7700</v>
      </c>
    </row>
    <row r="5804" spans="40:40" ht="15" customHeight="1" x14ac:dyDescent="0.3">
      <c r="AN5804" s="85">
        <v>7701</v>
      </c>
    </row>
    <row r="5805" spans="40:40" ht="15" customHeight="1" x14ac:dyDescent="0.3">
      <c r="AN5805" s="85">
        <v>7702</v>
      </c>
    </row>
    <row r="5806" spans="40:40" ht="15" customHeight="1" x14ac:dyDescent="0.3">
      <c r="AN5806" s="85">
        <v>7703</v>
      </c>
    </row>
    <row r="5807" spans="40:40" ht="15" customHeight="1" x14ac:dyDescent="0.3">
      <c r="AN5807" s="85">
        <v>7704</v>
      </c>
    </row>
    <row r="5808" spans="40:40" ht="15" customHeight="1" x14ac:dyDescent="0.3">
      <c r="AN5808" s="85">
        <v>7705</v>
      </c>
    </row>
    <row r="5809" spans="40:40" ht="15" customHeight="1" x14ac:dyDescent="0.3">
      <c r="AN5809" s="85">
        <v>7706</v>
      </c>
    </row>
    <row r="5810" spans="40:40" ht="15" customHeight="1" x14ac:dyDescent="0.3">
      <c r="AN5810" s="85">
        <v>7707</v>
      </c>
    </row>
    <row r="5811" spans="40:40" ht="15" customHeight="1" x14ac:dyDescent="0.3">
      <c r="AN5811" s="85">
        <v>7708</v>
      </c>
    </row>
    <row r="5812" spans="40:40" ht="15" customHeight="1" x14ac:dyDescent="0.3">
      <c r="AN5812" s="85">
        <v>7709</v>
      </c>
    </row>
    <row r="5813" spans="40:40" ht="15" customHeight="1" x14ac:dyDescent="0.3">
      <c r="AN5813" s="85">
        <v>7710</v>
      </c>
    </row>
    <row r="5814" spans="40:40" ht="15" customHeight="1" x14ac:dyDescent="0.3">
      <c r="AN5814" s="85">
        <v>7711</v>
      </c>
    </row>
    <row r="5815" spans="40:40" ht="15" customHeight="1" x14ac:dyDescent="0.3">
      <c r="AN5815" s="85">
        <v>7712</v>
      </c>
    </row>
    <row r="5816" spans="40:40" ht="15" customHeight="1" x14ac:dyDescent="0.3">
      <c r="AN5816" s="85">
        <v>7713</v>
      </c>
    </row>
    <row r="5817" spans="40:40" ht="15" customHeight="1" x14ac:dyDescent="0.3">
      <c r="AN5817" s="85">
        <v>7714</v>
      </c>
    </row>
    <row r="5818" spans="40:40" ht="15" customHeight="1" x14ac:dyDescent="0.3">
      <c r="AN5818" s="85">
        <v>7715</v>
      </c>
    </row>
    <row r="5819" spans="40:40" ht="15" customHeight="1" x14ac:dyDescent="0.3">
      <c r="AN5819" s="85">
        <v>7716</v>
      </c>
    </row>
    <row r="5820" spans="40:40" ht="15" customHeight="1" x14ac:dyDescent="0.3">
      <c r="AN5820" s="85">
        <v>7717</v>
      </c>
    </row>
    <row r="5821" spans="40:40" ht="15" customHeight="1" x14ac:dyDescent="0.3">
      <c r="AN5821" s="85">
        <v>7718</v>
      </c>
    </row>
    <row r="5822" spans="40:40" ht="15" customHeight="1" x14ac:dyDescent="0.3">
      <c r="AN5822" s="85">
        <v>7719</v>
      </c>
    </row>
    <row r="5823" spans="40:40" ht="15" customHeight="1" x14ac:dyDescent="0.3">
      <c r="AN5823" s="85">
        <v>7720</v>
      </c>
    </row>
    <row r="5824" spans="40:40" ht="15" customHeight="1" x14ac:dyDescent="0.3">
      <c r="AN5824" s="85">
        <v>7721</v>
      </c>
    </row>
    <row r="5825" spans="40:40" ht="15" customHeight="1" x14ac:dyDescent="0.3">
      <c r="AN5825" s="85">
        <v>7722</v>
      </c>
    </row>
    <row r="5826" spans="40:40" ht="15" customHeight="1" x14ac:dyDescent="0.3">
      <c r="AN5826" s="85">
        <v>7723</v>
      </c>
    </row>
    <row r="5827" spans="40:40" ht="15" customHeight="1" x14ac:dyDescent="0.3">
      <c r="AN5827" s="85">
        <v>7724</v>
      </c>
    </row>
    <row r="5828" spans="40:40" ht="15" customHeight="1" x14ac:dyDescent="0.3">
      <c r="AN5828" s="85">
        <v>7725</v>
      </c>
    </row>
    <row r="5829" spans="40:40" ht="15" customHeight="1" x14ac:dyDescent="0.3">
      <c r="AN5829" s="85">
        <v>7726</v>
      </c>
    </row>
    <row r="5830" spans="40:40" ht="15" customHeight="1" x14ac:dyDescent="0.3">
      <c r="AN5830" s="85">
        <v>7727</v>
      </c>
    </row>
    <row r="5831" spans="40:40" ht="15" customHeight="1" x14ac:dyDescent="0.3">
      <c r="AN5831" s="85">
        <v>7728</v>
      </c>
    </row>
    <row r="5832" spans="40:40" ht="15" customHeight="1" x14ac:dyDescent="0.3">
      <c r="AN5832" s="85">
        <v>7729</v>
      </c>
    </row>
    <row r="5833" spans="40:40" ht="15" customHeight="1" x14ac:dyDescent="0.3">
      <c r="AN5833" s="85">
        <v>7730</v>
      </c>
    </row>
    <row r="5834" spans="40:40" ht="15" customHeight="1" x14ac:dyDescent="0.3">
      <c r="AN5834" s="85">
        <v>7731</v>
      </c>
    </row>
    <row r="5835" spans="40:40" ht="15" customHeight="1" x14ac:dyDescent="0.3">
      <c r="AN5835" s="85">
        <v>7732</v>
      </c>
    </row>
    <row r="5836" spans="40:40" ht="15" customHeight="1" x14ac:dyDescent="0.3">
      <c r="AN5836" s="85">
        <v>7733</v>
      </c>
    </row>
    <row r="5837" spans="40:40" ht="15" customHeight="1" x14ac:dyDescent="0.3">
      <c r="AN5837" s="85">
        <v>7734</v>
      </c>
    </row>
    <row r="5838" spans="40:40" ht="15" customHeight="1" x14ac:dyDescent="0.3">
      <c r="AN5838" s="85">
        <v>7735</v>
      </c>
    </row>
    <row r="5839" spans="40:40" ht="15" customHeight="1" x14ac:dyDescent="0.3">
      <c r="AN5839" s="85">
        <v>7736</v>
      </c>
    </row>
    <row r="5840" spans="40:40" ht="15" customHeight="1" x14ac:dyDescent="0.3">
      <c r="AN5840" s="85">
        <v>7737</v>
      </c>
    </row>
    <row r="5841" spans="40:40" ht="15" customHeight="1" x14ac:dyDescent="0.3">
      <c r="AN5841" s="85">
        <v>7738</v>
      </c>
    </row>
    <row r="5842" spans="40:40" ht="15" customHeight="1" x14ac:dyDescent="0.3">
      <c r="AN5842" s="85">
        <v>7739</v>
      </c>
    </row>
    <row r="5843" spans="40:40" ht="15" customHeight="1" x14ac:dyDescent="0.3">
      <c r="AN5843" s="85">
        <v>7740</v>
      </c>
    </row>
    <row r="5844" spans="40:40" ht="15" customHeight="1" x14ac:dyDescent="0.3">
      <c r="AN5844" s="85">
        <v>7741</v>
      </c>
    </row>
    <row r="5845" spans="40:40" ht="15" customHeight="1" x14ac:dyDescent="0.3">
      <c r="AN5845" s="85">
        <v>7742</v>
      </c>
    </row>
    <row r="5846" spans="40:40" ht="15" customHeight="1" x14ac:dyDescent="0.3">
      <c r="AN5846" s="85">
        <v>7743</v>
      </c>
    </row>
    <row r="5847" spans="40:40" ht="15" customHeight="1" x14ac:dyDescent="0.3">
      <c r="AN5847" s="85">
        <v>7744</v>
      </c>
    </row>
    <row r="5848" spans="40:40" ht="15" customHeight="1" x14ac:dyDescent="0.3">
      <c r="AN5848" s="85">
        <v>7745</v>
      </c>
    </row>
    <row r="5849" spans="40:40" ht="15" customHeight="1" x14ac:dyDescent="0.3">
      <c r="AN5849" s="85">
        <v>7746</v>
      </c>
    </row>
    <row r="5850" spans="40:40" ht="15" customHeight="1" x14ac:dyDescent="0.3">
      <c r="AN5850" s="85">
        <v>7747</v>
      </c>
    </row>
    <row r="5851" spans="40:40" ht="15" customHeight="1" x14ac:dyDescent="0.3">
      <c r="AN5851" s="85">
        <v>7748</v>
      </c>
    </row>
    <row r="5852" spans="40:40" ht="15" customHeight="1" x14ac:dyDescent="0.3">
      <c r="AN5852" s="85">
        <v>7749</v>
      </c>
    </row>
    <row r="5853" spans="40:40" ht="15" customHeight="1" x14ac:dyDescent="0.3">
      <c r="AN5853" s="85">
        <v>7750</v>
      </c>
    </row>
    <row r="5854" spans="40:40" ht="15" customHeight="1" x14ac:dyDescent="0.3">
      <c r="AN5854" s="85">
        <v>7751</v>
      </c>
    </row>
    <row r="5855" spans="40:40" ht="15" customHeight="1" x14ac:dyDescent="0.3">
      <c r="AN5855" s="85">
        <v>7752</v>
      </c>
    </row>
    <row r="5856" spans="40:40" ht="15" customHeight="1" x14ac:dyDescent="0.3">
      <c r="AN5856" s="85">
        <v>7753</v>
      </c>
    </row>
    <row r="5857" spans="40:40" ht="15" customHeight="1" x14ac:dyDescent="0.3">
      <c r="AN5857" s="85">
        <v>7754</v>
      </c>
    </row>
    <row r="5858" spans="40:40" ht="15" customHeight="1" x14ac:dyDescent="0.3">
      <c r="AN5858" s="85">
        <v>7755</v>
      </c>
    </row>
    <row r="5859" spans="40:40" ht="15" customHeight="1" x14ac:dyDescent="0.3">
      <c r="AN5859" s="85">
        <v>7756</v>
      </c>
    </row>
    <row r="5860" spans="40:40" ht="15" customHeight="1" x14ac:dyDescent="0.3">
      <c r="AN5860" s="85">
        <v>7757</v>
      </c>
    </row>
    <row r="5861" spans="40:40" ht="15" customHeight="1" x14ac:dyDescent="0.3">
      <c r="AN5861" s="85">
        <v>7758</v>
      </c>
    </row>
    <row r="5862" spans="40:40" ht="15" customHeight="1" x14ac:dyDescent="0.3">
      <c r="AN5862" s="85">
        <v>7759</v>
      </c>
    </row>
    <row r="5863" spans="40:40" ht="15" customHeight="1" x14ac:dyDescent="0.3">
      <c r="AN5863" s="85">
        <v>7760</v>
      </c>
    </row>
    <row r="5864" spans="40:40" ht="15" customHeight="1" x14ac:dyDescent="0.3">
      <c r="AN5864" s="85">
        <v>7761</v>
      </c>
    </row>
    <row r="5865" spans="40:40" ht="15" customHeight="1" x14ac:dyDescent="0.3">
      <c r="AN5865" s="85">
        <v>7762</v>
      </c>
    </row>
    <row r="5866" spans="40:40" ht="15" customHeight="1" x14ac:dyDescent="0.3">
      <c r="AN5866" s="85">
        <v>7763</v>
      </c>
    </row>
    <row r="5867" spans="40:40" ht="15" customHeight="1" x14ac:dyDescent="0.3">
      <c r="AN5867" s="85">
        <v>7764</v>
      </c>
    </row>
    <row r="5868" spans="40:40" ht="15" customHeight="1" x14ac:dyDescent="0.3">
      <c r="AN5868" s="85">
        <v>7765</v>
      </c>
    </row>
    <row r="5869" spans="40:40" ht="15" customHeight="1" x14ac:dyDescent="0.3">
      <c r="AN5869" s="85">
        <v>7766</v>
      </c>
    </row>
    <row r="5870" spans="40:40" ht="15" customHeight="1" x14ac:dyDescent="0.3">
      <c r="AN5870" s="85">
        <v>7767</v>
      </c>
    </row>
    <row r="5871" spans="40:40" ht="15" customHeight="1" x14ac:dyDescent="0.3">
      <c r="AN5871" s="85">
        <v>7768</v>
      </c>
    </row>
    <row r="5872" spans="40:40" ht="15" customHeight="1" x14ac:dyDescent="0.3">
      <c r="AN5872" s="85">
        <v>7769</v>
      </c>
    </row>
    <row r="5873" spans="40:40" ht="15" customHeight="1" x14ac:dyDescent="0.3">
      <c r="AN5873" s="85">
        <v>7770</v>
      </c>
    </row>
    <row r="5874" spans="40:40" ht="15" customHeight="1" x14ac:dyDescent="0.3">
      <c r="AN5874" s="85">
        <v>7771</v>
      </c>
    </row>
    <row r="5875" spans="40:40" ht="15" customHeight="1" x14ac:dyDescent="0.3">
      <c r="AN5875" s="85">
        <v>7772</v>
      </c>
    </row>
    <row r="5876" spans="40:40" ht="15" customHeight="1" x14ac:dyDescent="0.3">
      <c r="AN5876" s="85">
        <v>7773</v>
      </c>
    </row>
    <row r="5877" spans="40:40" ht="15" customHeight="1" x14ac:dyDescent="0.3">
      <c r="AN5877" s="85">
        <v>7774</v>
      </c>
    </row>
    <row r="5878" spans="40:40" ht="15" customHeight="1" x14ac:dyDescent="0.3">
      <c r="AN5878" s="85">
        <v>7775</v>
      </c>
    </row>
    <row r="5879" spans="40:40" ht="15" customHeight="1" x14ac:dyDescent="0.3">
      <c r="AN5879" s="85">
        <v>7776</v>
      </c>
    </row>
    <row r="5880" spans="40:40" ht="15" customHeight="1" x14ac:dyDescent="0.3">
      <c r="AN5880" s="85">
        <v>7777</v>
      </c>
    </row>
    <row r="5881" spans="40:40" ht="15" customHeight="1" x14ac:dyDescent="0.3">
      <c r="AN5881" s="85">
        <v>7778</v>
      </c>
    </row>
    <row r="5882" spans="40:40" ht="15" customHeight="1" x14ac:dyDescent="0.3">
      <c r="AN5882" s="85">
        <v>7779</v>
      </c>
    </row>
    <row r="5883" spans="40:40" ht="15" customHeight="1" x14ac:dyDescent="0.3">
      <c r="AN5883" s="85">
        <v>7780</v>
      </c>
    </row>
    <row r="5884" spans="40:40" ht="15" customHeight="1" x14ac:dyDescent="0.3">
      <c r="AN5884" s="85">
        <v>7781</v>
      </c>
    </row>
    <row r="5885" spans="40:40" ht="15" customHeight="1" x14ac:dyDescent="0.3">
      <c r="AN5885" s="85">
        <v>7782</v>
      </c>
    </row>
    <row r="5886" spans="40:40" ht="15" customHeight="1" x14ac:dyDescent="0.3">
      <c r="AN5886" s="85">
        <v>7783</v>
      </c>
    </row>
    <row r="5887" spans="40:40" ht="15" customHeight="1" x14ac:dyDescent="0.3">
      <c r="AN5887" s="85">
        <v>7784</v>
      </c>
    </row>
    <row r="5888" spans="40:40" ht="15" customHeight="1" x14ac:dyDescent="0.3">
      <c r="AN5888" s="85">
        <v>7785</v>
      </c>
    </row>
    <row r="5889" spans="40:40" ht="15" customHeight="1" x14ac:dyDescent="0.3">
      <c r="AN5889" s="85">
        <v>7786</v>
      </c>
    </row>
    <row r="5890" spans="40:40" ht="15" customHeight="1" x14ac:dyDescent="0.3">
      <c r="AN5890" s="85">
        <v>7787</v>
      </c>
    </row>
    <row r="5891" spans="40:40" ht="15" customHeight="1" x14ac:dyDescent="0.3">
      <c r="AN5891" s="85">
        <v>7788</v>
      </c>
    </row>
    <row r="5892" spans="40:40" ht="15" customHeight="1" x14ac:dyDescent="0.3">
      <c r="AN5892" s="85">
        <v>7789</v>
      </c>
    </row>
    <row r="5893" spans="40:40" ht="15" customHeight="1" x14ac:dyDescent="0.3">
      <c r="AN5893" s="85">
        <v>7790</v>
      </c>
    </row>
    <row r="5894" spans="40:40" ht="15" customHeight="1" x14ac:dyDescent="0.3">
      <c r="AN5894" s="85">
        <v>7791</v>
      </c>
    </row>
    <row r="5895" spans="40:40" ht="15" customHeight="1" x14ac:dyDescent="0.3">
      <c r="AN5895" s="85">
        <v>7792</v>
      </c>
    </row>
    <row r="5896" spans="40:40" ht="15" customHeight="1" x14ac:dyDescent="0.3">
      <c r="AN5896" s="85">
        <v>7793</v>
      </c>
    </row>
    <row r="5897" spans="40:40" ht="15" customHeight="1" x14ac:dyDescent="0.3">
      <c r="AN5897" s="85">
        <v>7794</v>
      </c>
    </row>
    <row r="5898" spans="40:40" ht="15" customHeight="1" x14ac:dyDescent="0.3">
      <c r="AN5898" s="85">
        <v>7795</v>
      </c>
    </row>
    <row r="5899" spans="40:40" ht="15" customHeight="1" x14ac:dyDescent="0.3">
      <c r="AN5899" s="85">
        <v>7796</v>
      </c>
    </row>
    <row r="5900" spans="40:40" ht="15" customHeight="1" x14ac:dyDescent="0.3">
      <c r="AN5900" s="85">
        <v>7797</v>
      </c>
    </row>
    <row r="5901" spans="40:40" ht="15" customHeight="1" x14ac:dyDescent="0.3">
      <c r="AN5901" s="85">
        <v>7798</v>
      </c>
    </row>
    <row r="5902" spans="40:40" ht="15" customHeight="1" x14ac:dyDescent="0.3">
      <c r="AN5902" s="85">
        <v>7799</v>
      </c>
    </row>
    <row r="5903" spans="40:40" ht="15" customHeight="1" x14ac:dyDescent="0.3">
      <c r="AN5903" s="85">
        <v>7800</v>
      </c>
    </row>
    <row r="5904" spans="40:40" ht="15" customHeight="1" x14ac:dyDescent="0.3">
      <c r="AN5904" s="85">
        <v>7801</v>
      </c>
    </row>
    <row r="5905" spans="40:40" ht="15" customHeight="1" x14ac:dyDescent="0.3">
      <c r="AN5905" s="85">
        <v>7802</v>
      </c>
    </row>
    <row r="5906" spans="40:40" ht="15" customHeight="1" x14ac:dyDescent="0.3">
      <c r="AN5906" s="85">
        <v>7803</v>
      </c>
    </row>
    <row r="5907" spans="40:40" ht="15" customHeight="1" x14ac:dyDescent="0.3">
      <c r="AN5907" s="85">
        <v>7804</v>
      </c>
    </row>
    <row r="5908" spans="40:40" ht="15" customHeight="1" x14ac:dyDescent="0.3">
      <c r="AN5908" s="85">
        <v>7805</v>
      </c>
    </row>
    <row r="5909" spans="40:40" ht="15" customHeight="1" x14ac:dyDescent="0.3">
      <c r="AN5909" s="85">
        <v>7806</v>
      </c>
    </row>
    <row r="5910" spans="40:40" ht="15" customHeight="1" x14ac:dyDescent="0.3">
      <c r="AN5910" s="85">
        <v>7807</v>
      </c>
    </row>
    <row r="5911" spans="40:40" ht="15" customHeight="1" x14ac:dyDescent="0.3">
      <c r="AN5911" s="85">
        <v>7808</v>
      </c>
    </row>
    <row r="5912" spans="40:40" ht="15" customHeight="1" x14ac:dyDescent="0.3">
      <c r="AN5912" s="85">
        <v>7809</v>
      </c>
    </row>
    <row r="5913" spans="40:40" ht="15" customHeight="1" x14ac:dyDescent="0.3">
      <c r="AN5913" s="85">
        <v>7810</v>
      </c>
    </row>
    <row r="5914" spans="40:40" ht="15" customHeight="1" x14ac:dyDescent="0.3">
      <c r="AN5914" s="85">
        <v>7811</v>
      </c>
    </row>
    <row r="5915" spans="40:40" ht="15" customHeight="1" x14ac:dyDescent="0.3">
      <c r="AN5915" s="85">
        <v>7812</v>
      </c>
    </row>
    <row r="5916" spans="40:40" ht="15" customHeight="1" x14ac:dyDescent="0.3">
      <c r="AN5916" s="85">
        <v>7813</v>
      </c>
    </row>
    <row r="5917" spans="40:40" ht="15" customHeight="1" x14ac:dyDescent="0.3">
      <c r="AN5917" s="85">
        <v>7814</v>
      </c>
    </row>
    <row r="5918" spans="40:40" ht="15" customHeight="1" x14ac:dyDescent="0.3">
      <c r="AN5918" s="85">
        <v>7815</v>
      </c>
    </row>
    <row r="5919" spans="40:40" ht="15" customHeight="1" x14ac:dyDescent="0.3">
      <c r="AN5919" s="85">
        <v>7816</v>
      </c>
    </row>
    <row r="5920" spans="40:40" ht="15" customHeight="1" x14ac:dyDescent="0.3">
      <c r="AN5920" s="85">
        <v>7817</v>
      </c>
    </row>
    <row r="5921" spans="40:40" ht="15" customHeight="1" x14ac:dyDescent="0.3">
      <c r="AN5921" s="85">
        <v>7818</v>
      </c>
    </row>
    <row r="5922" spans="40:40" ht="15" customHeight="1" x14ac:dyDescent="0.3">
      <c r="AN5922" s="85">
        <v>7819</v>
      </c>
    </row>
    <row r="5923" spans="40:40" ht="15" customHeight="1" x14ac:dyDescent="0.3">
      <c r="AN5923" s="85">
        <v>7820</v>
      </c>
    </row>
    <row r="5924" spans="40:40" ht="15" customHeight="1" x14ac:dyDescent="0.3">
      <c r="AN5924" s="85">
        <v>7821</v>
      </c>
    </row>
    <row r="5925" spans="40:40" ht="15" customHeight="1" x14ac:dyDescent="0.3">
      <c r="AN5925" s="85">
        <v>7822</v>
      </c>
    </row>
    <row r="5926" spans="40:40" ht="15" customHeight="1" x14ac:dyDescent="0.3">
      <c r="AN5926" s="85">
        <v>7823</v>
      </c>
    </row>
    <row r="5927" spans="40:40" ht="15" customHeight="1" x14ac:dyDescent="0.3">
      <c r="AN5927" s="85">
        <v>7824</v>
      </c>
    </row>
    <row r="5928" spans="40:40" ht="15" customHeight="1" x14ac:dyDescent="0.3">
      <c r="AN5928" s="85">
        <v>7825</v>
      </c>
    </row>
    <row r="5929" spans="40:40" ht="15" customHeight="1" x14ac:dyDescent="0.3">
      <c r="AN5929" s="85">
        <v>7826</v>
      </c>
    </row>
    <row r="5930" spans="40:40" ht="15" customHeight="1" x14ac:dyDescent="0.3">
      <c r="AN5930" s="85">
        <v>7827</v>
      </c>
    </row>
    <row r="5931" spans="40:40" ht="15" customHeight="1" x14ac:dyDescent="0.3">
      <c r="AN5931" s="85">
        <v>7828</v>
      </c>
    </row>
    <row r="5932" spans="40:40" ht="15" customHeight="1" x14ac:dyDescent="0.3">
      <c r="AN5932" s="85">
        <v>7829</v>
      </c>
    </row>
    <row r="5933" spans="40:40" ht="15" customHeight="1" x14ac:dyDescent="0.3">
      <c r="AN5933" s="85">
        <v>7830</v>
      </c>
    </row>
    <row r="5934" spans="40:40" ht="15" customHeight="1" x14ac:dyDescent="0.3">
      <c r="AN5934" s="85">
        <v>7831</v>
      </c>
    </row>
    <row r="5935" spans="40:40" ht="15" customHeight="1" x14ac:dyDescent="0.3">
      <c r="AN5935" s="85">
        <v>7832</v>
      </c>
    </row>
    <row r="5936" spans="40:40" ht="15" customHeight="1" x14ac:dyDescent="0.3">
      <c r="AN5936" s="85">
        <v>7833</v>
      </c>
    </row>
    <row r="5937" spans="40:40" ht="15" customHeight="1" x14ac:dyDescent="0.3">
      <c r="AN5937" s="85">
        <v>7834</v>
      </c>
    </row>
    <row r="5938" spans="40:40" ht="15" customHeight="1" x14ac:dyDescent="0.3">
      <c r="AN5938" s="85">
        <v>7835</v>
      </c>
    </row>
    <row r="5939" spans="40:40" ht="15" customHeight="1" x14ac:dyDescent="0.3">
      <c r="AN5939" s="85">
        <v>7836</v>
      </c>
    </row>
    <row r="5940" spans="40:40" ht="15" customHeight="1" x14ac:dyDescent="0.3">
      <c r="AN5940" s="85">
        <v>7837</v>
      </c>
    </row>
    <row r="5941" spans="40:40" ht="15" customHeight="1" x14ac:dyDescent="0.3">
      <c r="AN5941" s="85">
        <v>7838</v>
      </c>
    </row>
    <row r="5942" spans="40:40" ht="15" customHeight="1" x14ac:dyDescent="0.3">
      <c r="AN5942" s="85">
        <v>7839</v>
      </c>
    </row>
    <row r="5943" spans="40:40" ht="15" customHeight="1" x14ac:dyDescent="0.3">
      <c r="AN5943" s="85">
        <v>7840</v>
      </c>
    </row>
    <row r="5944" spans="40:40" ht="15" customHeight="1" x14ac:dyDescent="0.3">
      <c r="AN5944" s="85">
        <v>7841</v>
      </c>
    </row>
    <row r="5945" spans="40:40" ht="15" customHeight="1" x14ac:dyDescent="0.3">
      <c r="AN5945" s="85">
        <v>7842</v>
      </c>
    </row>
    <row r="5946" spans="40:40" ht="15" customHeight="1" x14ac:dyDescent="0.3">
      <c r="AN5946" s="85">
        <v>7843</v>
      </c>
    </row>
    <row r="5947" spans="40:40" ht="15" customHeight="1" x14ac:dyDescent="0.3">
      <c r="AN5947" s="85">
        <v>7844</v>
      </c>
    </row>
    <row r="5948" spans="40:40" ht="15" customHeight="1" x14ac:dyDescent="0.3">
      <c r="AN5948" s="85">
        <v>7845</v>
      </c>
    </row>
    <row r="5949" spans="40:40" ht="15" customHeight="1" x14ac:dyDescent="0.3">
      <c r="AN5949" s="85">
        <v>7846</v>
      </c>
    </row>
    <row r="5950" spans="40:40" ht="15" customHeight="1" x14ac:dyDescent="0.3">
      <c r="AN5950" s="85">
        <v>7847</v>
      </c>
    </row>
    <row r="5951" spans="40:40" ht="15" customHeight="1" x14ac:dyDescent="0.3">
      <c r="AN5951" s="85">
        <v>7848</v>
      </c>
    </row>
    <row r="5952" spans="40:40" ht="15" customHeight="1" x14ac:dyDescent="0.3">
      <c r="AN5952" s="85">
        <v>7849</v>
      </c>
    </row>
    <row r="5953" spans="40:40" ht="15" customHeight="1" x14ac:dyDescent="0.3">
      <c r="AN5953" s="85">
        <v>7850</v>
      </c>
    </row>
    <row r="5954" spans="40:40" ht="15" customHeight="1" x14ac:dyDescent="0.3">
      <c r="AN5954" s="85">
        <v>7851</v>
      </c>
    </row>
    <row r="5955" spans="40:40" ht="15" customHeight="1" x14ac:dyDescent="0.3">
      <c r="AN5955" s="85">
        <v>7852</v>
      </c>
    </row>
    <row r="5956" spans="40:40" ht="15" customHeight="1" x14ac:dyDescent="0.3">
      <c r="AN5956" s="85">
        <v>7853</v>
      </c>
    </row>
    <row r="5957" spans="40:40" ht="15" customHeight="1" x14ac:dyDescent="0.3">
      <c r="AN5957" s="85">
        <v>7854</v>
      </c>
    </row>
    <row r="5958" spans="40:40" ht="15" customHeight="1" x14ac:dyDescent="0.3">
      <c r="AN5958" s="85">
        <v>7855</v>
      </c>
    </row>
    <row r="5959" spans="40:40" ht="15" customHeight="1" x14ac:dyDescent="0.3">
      <c r="AN5959" s="85">
        <v>7856</v>
      </c>
    </row>
    <row r="5960" spans="40:40" ht="15" customHeight="1" x14ac:dyDescent="0.3">
      <c r="AN5960" s="85">
        <v>7857</v>
      </c>
    </row>
    <row r="5961" spans="40:40" ht="15" customHeight="1" x14ac:dyDescent="0.3">
      <c r="AN5961" s="85">
        <v>7858</v>
      </c>
    </row>
    <row r="5962" spans="40:40" ht="15" customHeight="1" x14ac:dyDescent="0.3">
      <c r="AN5962" s="85">
        <v>7859</v>
      </c>
    </row>
    <row r="5963" spans="40:40" ht="15" customHeight="1" x14ac:dyDescent="0.3">
      <c r="AN5963" s="85">
        <v>7860</v>
      </c>
    </row>
    <row r="5964" spans="40:40" ht="15" customHeight="1" x14ac:dyDescent="0.3">
      <c r="AN5964" s="85">
        <v>7861</v>
      </c>
    </row>
    <row r="5965" spans="40:40" ht="15" customHeight="1" x14ac:dyDescent="0.3">
      <c r="AN5965" s="85">
        <v>7862</v>
      </c>
    </row>
    <row r="5966" spans="40:40" ht="15" customHeight="1" x14ac:dyDescent="0.3">
      <c r="AN5966" s="85">
        <v>7863</v>
      </c>
    </row>
    <row r="5967" spans="40:40" ht="15" customHeight="1" x14ac:dyDescent="0.3">
      <c r="AN5967" s="85">
        <v>7864</v>
      </c>
    </row>
    <row r="5968" spans="40:40" ht="15" customHeight="1" x14ac:dyDescent="0.3">
      <c r="AN5968" s="85">
        <v>7865</v>
      </c>
    </row>
    <row r="5969" spans="40:40" ht="15" customHeight="1" x14ac:dyDescent="0.3">
      <c r="AN5969" s="85">
        <v>7866</v>
      </c>
    </row>
    <row r="5970" spans="40:40" ht="15" customHeight="1" x14ac:dyDescent="0.3">
      <c r="AN5970" s="85">
        <v>7867</v>
      </c>
    </row>
    <row r="5971" spans="40:40" ht="15" customHeight="1" x14ac:dyDescent="0.3">
      <c r="AN5971" s="85">
        <v>7868</v>
      </c>
    </row>
    <row r="5972" spans="40:40" ht="15" customHeight="1" x14ac:dyDescent="0.3">
      <c r="AN5972" s="85">
        <v>7869</v>
      </c>
    </row>
    <row r="5973" spans="40:40" ht="15" customHeight="1" x14ac:dyDescent="0.3">
      <c r="AN5973" s="85">
        <v>7870</v>
      </c>
    </row>
    <row r="5974" spans="40:40" ht="15" customHeight="1" x14ac:dyDescent="0.3">
      <c r="AN5974" s="85">
        <v>7871</v>
      </c>
    </row>
    <row r="5975" spans="40:40" ht="15" customHeight="1" x14ac:dyDescent="0.3">
      <c r="AN5975" s="85">
        <v>7872</v>
      </c>
    </row>
    <row r="5976" spans="40:40" ht="15" customHeight="1" x14ac:dyDescent="0.3">
      <c r="AN5976" s="85">
        <v>7873</v>
      </c>
    </row>
    <row r="5977" spans="40:40" ht="15" customHeight="1" x14ac:dyDescent="0.3">
      <c r="AN5977" s="85">
        <v>7874</v>
      </c>
    </row>
    <row r="5978" spans="40:40" ht="15" customHeight="1" x14ac:dyDescent="0.3">
      <c r="AN5978" s="85">
        <v>7875</v>
      </c>
    </row>
    <row r="5979" spans="40:40" ht="15" customHeight="1" x14ac:dyDescent="0.3">
      <c r="AN5979" s="85">
        <v>7876</v>
      </c>
    </row>
    <row r="5980" spans="40:40" ht="15" customHeight="1" x14ac:dyDescent="0.3">
      <c r="AN5980" s="85">
        <v>7877</v>
      </c>
    </row>
    <row r="5981" spans="40:40" ht="15" customHeight="1" x14ac:dyDescent="0.3">
      <c r="AN5981" s="85">
        <v>7878</v>
      </c>
    </row>
    <row r="5982" spans="40:40" ht="15" customHeight="1" x14ac:dyDescent="0.3">
      <c r="AN5982" s="85">
        <v>7879</v>
      </c>
    </row>
    <row r="5983" spans="40:40" ht="15" customHeight="1" x14ac:dyDescent="0.3">
      <c r="AN5983" s="85">
        <v>7880</v>
      </c>
    </row>
    <row r="5984" spans="40:40" ht="15" customHeight="1" x14ac:dyDescent="0.3">
      <c r="AN5984" s="85">
        <v>7881</v>
      </c>
    </row>
    <row r="5985" spans="40:40" ht="15" customHeight="1" x14ac:dyDescent="0.3">
      <c r="AN5985" s="85">
        <v>7882</v>
      </c>
    </row>
    <row r="5986" spans="40:40" ht="15" customHeight="1" x14ac:dyDescent="0.3">
      <c r="AN5986" s="85">
        <v>7883</v>
      </c>
    </row>
    <row r="5987" spans="40:40" ht="15" customHeight="1" x14ac:dyDescent="0.3">
      <c r="AN5987" s="85">
        <v>7884</v>
      </c>
    </row>
    <row r="5988" spans="40:40" ht="15" customHeight="1" x14ac:dyDescent="0.3">
      <c r="AN5988" s="85">
        <v>7885</v>
      </c>
    </row>
    <row r="5989" spans="40:40" ht="15" customHeight="1" x14ac:dyDescent="0.3">
      <c r="AN5989" s="85">
        <v>7886</v>
      </c>
    </row>
    <row r="5990" spans="40:40" ht="15" customHeight="1" x14ac:dyDescent="0.3">
      <c r="AN5990" s="85">
        <v>7887</v>
      </c>
    </row>
    <row r="5991" spans="40:40" ht="15" customHeight="1" x14ac:dyDescent="0.3">
      <c r="AN5991" s="85">
        <v>7888</v>
      </c>
    </row>
    <row r="5992" spans="40:40" ht="15" customHeight="1" x14ac:dyDescent="0.3">
      <c r="AN5992" s="85">
        <v>7889</v>
      </c>
    </row>
    <row r="5993" spans="40:40" ht="15" customHeight="1" x14ac:dyDescent="0.3">
      <c r="AN5993" s="85">
        <v>7890</v>
      </c>
    </row>
    <row r="5994" spans="40:40" ht="15" customHeight="1" x14ac:dyDescent="0.3">
      <c r="AN5994" s="85">
        <v>7891</v>
      </c>
    </row>
    <row r="5995" spans="40:40" ht="15" customHeight="1" x14ac:dyDescent="0.3">
      <c r="AN5995" s="85">
        <v>7892</v>
      </c>
    </row>
    <row r="5996" spans="40:40" ht="15" customHeight="1" x14ac:dyDescent="0.3">
      <c r="AN5996" s="85">
        <v>7893</v>
      </c>
    </row>
    <row r="5997" spans="40:40" ht="15" customHeight="1" x14ac:dyDescent="0.3">
      <c r="AN5997" s="85">
        <v>7894</v>
      </c>
    </row>
    <row r="5998" spans="40:40" ht="15" customHeight="1" x14ac:dyDescent="0.3">
      <c r="AN5998" s="85">
        <v>7895</v>
      </c>
    </row>
    <row r="5999" spans="40:40" ht="15" customHeight="1" x14ac:dyDescent="0.3">
      <c r="AN5999" s="85">
        <v>7896</v>
      </c>
    </row>
    <row r="6000" spans="40:40" ht="15" customHeight="1" x14ac:dyDescent="0.3">
      <c r="AN6000" s="85">
        <v>7897</v>
      </c>
    </row>
    <row r="6001" spans="40:40" ht="15" customHeight="1" x14ac:dyDescent="0.3">
      <c r="AN6001" s="85">
        <v>7898</v>
      </c>
    </row>
    <row r="6002" spans="40:40" ht="15" customHeight="1" x14ac:dyDescent="0.3">
      <c r="AN6002" s="85">
        <v>7899</v>
      </c>
    </row>
    <row r="6003" spans="40:40" ht="15" customHeight="1" x14ac:dyDescent="0.3">
      <c r="AN6003" s="85">
        <v>7900</v>
      </c>
    </row>
    <row r="6004" spans="40:40" ht="15" customHeight="1" x14ac:dyDescent="0.3">
      <c r="AN6004" s="85">
        <v>7901</v>
      </c>
    </row>
    <row r="6005" spans="40:40" ht="15" customHeight="1" x14ac:dyDescent="0.3">
      <c r="AN6005" s="85">
        <v>7902</v>
      </c>
    </row>
    <row r="6006" spans="40:40" ht="15" customHeight="1" x14ac:dyDescent="0.3">
      <c r="AN6006" s="85">
        <v>7903</v>
      </c>
    </row>
    <row r="6007" spans="40:40" ht="15" customHeight="1" x14ac:dyDescent="0.3">
      <c r="AN6007" s="85">
        <v>7904</v>
      </c>
    </row>
    <row r="6008" spans="40:40" ht="15" customHeight="1" x14ac:dyDescent="0.3">
      <c r="AN6008" s="85">
        <v>7905</v>
      </c>
    </row>
    <row r="6009" spans="40:40" ht="15" customHeight="1" x14ac:dyDescent="0.3">
      <c r="AN6009" s="85">
        <v>7906</v>
      </c>
    </row>
    <row r="6010" spans="40:40" ht="15" customHeight="1" x14ac:dyDescent="0.3">
      <c r="AN6010" s="85">
        <v>7907</v>
      </c>
    </row>
    <row r="6011" spans="40:40" ht="15" customHeight="1" x14ac:dyDescent="0.3">
      <c r="AN6011" s="85">
        <v>7908</v>
      </c>
    </row>
    <row r="6012" spans="40:40" ht="15" customHeight="1" x14ac:dyDescent="0.3">
      <c r="AN6012" s="85">
        <v>7909</v>
      </c>
    </row>
    <row r="6013" spans="40:40" ht="15" customHeight="1" x14ac:dyDescent="0.3">
      <c r="AN6013" s="85">
        <v>7910</v>
      </c>
    </row>
    <row r="6014" spans="40:40" ht="15" customHeight="1" x14ac:dyDescent="0.3">
      <c r="AN6014" s="85">
        <v>7911</v>
      </c>
    </row>
    <row r="6015" spans="40:40" ht="15" customHeight="1" x14ac:dyDescent="0.3">
      <c r="AN6015" s="85">
        <v>7912</v>
      </c>
    </row>
    <row r="6016" spans="40:40" ht="15" customHeight="1" x14ac:dyDescent="0.3">
      <c r="AN6016" s="85">
        <v>7913</v>
      </c>
    </row>
    <row r="6017" spans="40:40" ht="15" customHeight="1" x14ac:dyDescent="0.3">
      <c r="AN6017" s="85">
        <v>7914</v>
      </c>
    </row>
    <row r="6018" spans="40:40" ht="15" customHeight="1" x14ac:dyDescent="0.3">
      <c r="AN6018" s="85">
        <v>7915</v>
      </c>
    </row>
    <row r="6019" spans="40:40" ht="15" customHeight="1" x14ac:dyDescent="0.3">
      <c r="AN6019" s="85">
        <v>7916</v>
      </c>
    </row>
    <row r="6020" spans="40:40" ht="15" customHeight="1" x14ac:dyDescent="0.3">
      <c r="AN6020" s="85">
        <v>7917</v>
      </c>
    </row>
    <row r="6021" spans="40:40" ht="15" customHeight="1" x14ac:dyDescent="0.3">
      <c r="AN6021" s="85">
        <v>7918</v>
      </c>
    </row>
    <row r="6022" spans="40:40" ht="15" customHeight="1" x14ac:dyDescent="0.3">
      <c r="AN6022" s="85">
        <v>7919</v>
      </c>
    </row>
    <row r="6023" spans="40:40" ht="15" customHeight="1" x14ac:dyDescent="0.3">
      <c r="AN6023" s="85">
        <v>7920</v>
      </c>
    </row>
    <row r="6024" spans="40:40" ht="15" customHeight="1" x14ac:dyDescent="0.3">
      <c r="AN6024" s="85">
        <v>7921</v>
      </c>
    </row>
    <row r="6025" spans="40:40" ht="15" customHeight="1" x14ac:dyDescent="0.3">
      <c r="AN6025" s="85">
        <v>7922</v>
      </c>
    </row>
    <row r="6026" spans="40:40" ht="15" customHeight="1" x14ac:dyDescent="0.3">
      <c r="AN6026" s="85">
        <v>7923</v>
      </c>
    </row>
    <row r="6027" spans="40:40" ht="15" customHeight="1" x14ac:dyDescent="0.3">
      <c r="AN6027" s="85">
        <v>7924</v>
      </c>
    </row>
    <row r="6028" spans="40:40" ht="15" customHeight="1" x14ac:dyDescent="0.3">
      <c r="AN6028" s="85">
        <v>7925</v>
      </c>
    </row>
    <row r="6029" spans="40:40" ht="15" customHeight="1" x14ac:dyDescent="0.3">
      <c r="AN6029" s="85">
        <v>7926</v>
      </c>
    </row>
    <row r="6030" spans="40:40" ht="15" customHeight="1" x14ac:dyDescent="0.3">
      <c r="AN6030" s="85">
        <v>7927</v>
      </c>
    </row>
    <row r="6031" spans="40:40" ht="15" customHeight="1" x14ac:dyDescent="0.3">
      <c r="AN6031" s="85">
        <v>7928</v>
      </c>
    </row>
    <row r="6032" spans="40:40" ht="15" customHeight="1" x14ac:dyDescent="0.3">
      <c r="AN6032" s="85">
        <v>7929</v>
      </c>
    </row>
    <row r="6033" spans="40:40" ht="15" customHeight="1" x14ac:dyDescent="0.3">
      <c r="AN6033" s="85">
        <v>7930</v>
      </c>
    </row>
    <row r="6034" spans="40:40" ht="15" customHeight="1" x14ac:dyDescent="0.3">
      <c r="AN6034" s="85">
        <v>7931</v>
      </c>
    </row>
    <row r="6035" spans="40:40" ht="15" customHeight="1" x14ac:dyDescent="0.3">
      <c r="AN6035" s="85">
        <v>7932</v>
      </c>
    </row>
    <row r="6036" spans="40:40" ht="15" customHeight="1" x14ac:dyDescent="0.3">
      <c r="AN6036" s="85">
        <v>7933</v>
      </c>
    </row>
    <row r="6037" spans="40:40" ht="15" customHeight="1" x14ac:dyDescent="0.3">
      <c r="AN6037" s="85">
        <v>7934</v>
      </c>
    </row>
    <row r="6038" spans="40:40" ht="15" customHeight="1" x14ac:dyDescent="0.3">
      <c r="AN6038" s="85">
        <v>7935</v>
      </c>
    </row>
    <row r="6039" spans="40:40" ht="15" customHeight="1" x14ac:dyDescent="0.3">
      <c r="AN6039" s="85">
        <v>7936</v>
      </c>
    </row>
    <row r="6040" spans="40:40" ht="15" customHeight="1" x14ac:dyDescent="0.3">
      <c r="AN6040" s="85">
        <v>7937</v>
      </c>
    </row>
    <row r="6041" spans="40:40" ht="15" customHeight="1" x14ac:dyDescent="0.3">
      <c r="AN6041" s="85">
        <v>7938</v>
      </c>
    </row>
    <row r="6042" spans="40:40" ht="15" customHeight="1" x14ac:dyDescent="0.3">
      <c r="AN6042" s="85">
        <v>7939</v>
      </c>
    </row>
    <row r="6043" spans="40:40" ht="15" customHeight="1" x14ac:dyDescent="0.3">
      <c r="AN6043" s="85">
        <v>7940</v>
      </c>
    </row>
    <row r="6044" spans="40:40" ht="15" customHeight="1" x14ac:dyDescent="0.3">
      <c r="AN6044" s="85">
        <v>7941</v>
      </c>
    </row>
    <row r="6045" spans="40:40" ht="15" customHeight="1" x14ac:dyDescent="0.3">
      <c r="AN6045" s="85">
        <v>7942</v>
      </c>
    </row>
    <row r="6046" spans="40:40" ht="15" customHeight="1" x14ac:dyDescent="0.3">
      <c r="AN6046" s="85">
        <v>7943</v>
      </c>
    </row>
    <row r="6047" spans="40:40" ht="15" customHeight="1" x14ac:dyDescent="0.3">
      <c r="AN6047" s="85">
        <v>7944</v>
      </c>
    </row>
    <row r="6048" spans="40:40" ht="15" customHeight="1" x14ac:dyDescent="0.3">
      <c r="AN6048" s="85">
        <v>7945</v>
      </c>
    </row>
    <row r="6049" spans="40:40" ht="15" customHeight="1" x14ac:dyDescent="0.3">
      <c r="AN6049" s="85">
        <v>7946</v>
      </c>
    </row>
    <row r="6050" spans="40:40" ht="15" customHeight="1" x14ac:dyDescent="0.3">
      <c r="AN6050" s="85">
        <v>7947</v>
      </c>
    </row>
    <row r="6051" spans="40:40" ht="15" customHeight="1" x14ac:dyDescent="0.3">
      <c r="AN6051" s="85">
        <v>7948</v>
      </c>
    </row>
    <row r="6052" spans="40:40" ht="15" customHeight="1" x14ac:dyDescent="0.3">
      <c r="AN6052" s="85">
        <v>7949</v>
      </c>
    </row>
    <row r="6053" spans="40:40" ht="15" customHeight="1" x14ac:dyDescent="0.3">
      <c r="AN6053" s="85">
        <v>7950</v>
      </c>
    </row>
    <row r="6054" spans="40:40" ht="15" customHeight="1" x14ac:dyDescent="0.3">
      <c r="AN6054" s="85">
        <v>7951</v>
      </c>
    </row>
    <row r="6055" spans="40:40" ht="15" customHeight="1" x14ac:dyDescent="0.3">
      <c r="AN6055" s="85">
        <v>7952</v>
      </c>
    </row>
    <row r="6056" spans="40:40" ht="15" customHeight="1" x14ac:dyDescent="0.3">
      <c r="AN6056" s="85">
        <v>7953</v>
      </c>
    </row>
    <row r="6057" spans="40:40" ht="15" customHeight="1" x14ac:dyDescent="0.3">
      <c r="AN6057" s="85">
        <v>7954</v>
      </c>
    </row>
    <row r="6058" spans="40:40" ht="15" customHeight="1" x14ac:dyDescent="0.3">
      <c r="AN6058" s="85">
        <v>7955</v>
      </c>
    </row>
    <row r="6059" spans="40:40" ht="15" customHeight="1" x14ac:dyDescent="0.3">
      <c r="AN6059" s="85">
        <v>7956</v>
      </c>
    </row>
    <row r="6060" spans="40:40" ht="15" customHeight="1" x14ac:dyDescent="0.3">
      <c r="AN6060" s="85">
        <v>7957</v>
      </c>
    </row>
    <row r="6061" spans="40:40" ht="15" customHeight="1" x14ac:dyDescent="0.3">
      <c r="AN6061" s="85">
        <v>7958</v>
      </c>
    </row>
    <row r="6062" spans="40:40" ht="15" customHeight="1" x14ac:dyDescent="0.3">
      <c r="AN6062" s="85">
        <v>7959</v>
      </c>
    </row>
    <row r="6063" spans="40:40" ht="15" customHeight="1" x14ac:dyDescent="0.3">
      <c r="AN6063" s="85">
        <v>7960</v>
      </c>
    </row>
    <row r="6064" spans="40:40" ht="15" customHeight="1" x14ac:dyDescent="0.3">
      <c r="AN6064" s="85">
        <v>7961</v>
      </c>
    </row>
    <row r="6065" spans="40:40" ht="15" customHeight="1" x14ac:dyDescent="0.3">
      <c r="AN6065" s="85">
        <v>7962</v>
      </c>
    </row>
    <row r="6066" spans="40:40" ht="15" customHeight="1" x14ac:dyDescent="0.3">
      <c r="AN6066" s="85">
        <v>7963</v>
      </c>
    </row>
    <row r="6067" spans="40:40" ht="15" customHeight="1" x14ac:dyDescent="0.3">
      <c r="AN6067" s="85">
        <v>7964</v>
      </c>
    </row>
    <row r="6068" spans="40:40" ht="15" customHeight="1" x14ac:dyDescent="0.3">
      <c r="AN6068" s="85">
        <v>7965</v>
      </c>
    </row>
    <row r="6069" spans="40:40" ht="15" customHeight="1" x14ac:dyDescent="0.3">
      <c r="AN6069" s="85">
        <v>7966</v>
      </c>
    </row>
    <row r="6070" spans="40:40" ht="15" customHeight="1" x14ac:dyDescent="0.3">
      <c r="AN6070" s="85">
        <v>7967</v>
      </c>
    </row>
    <row r="6071" spans="40:40" ht="15" customHeight="1" x14ac:dyDescent="0.3">
      <c r="AN6071" s="85">
        <v>7968</v>
      </c>
    </row>
    <row r="6072" spans="40:40" ht="15" customHeight="1" x14ac:dyDescent="0.3">
      <c r="AN6072" s="85">
        <v>7969</v>
      </c>
    </row>
    <row r="6073" spans="40:40" ht="15" customHeight="1" x14ac:dyDescent="0.3">
      <c r="AN6073" s="85">
        <v>7970</v>
      </c>
    </row>
    <row r="6074" spans="40:40" ht="15" customHeight="1" x14ac:dyDescent="0.3">
      <c r="AN6074" s="85">
        <v>7971</v>
      </c>
    </row>
    <row r="6075" spans="40:40" ht="15" customHeight="1" x14ac:dyDescent="0.3">
      <c r="AN6075" s="85">
        <v>7972</v>
      </c>
    </row>
    <row r="6076" spans="40:40" ht="15" customHeight="1" x14ac:dyDescent="0.3">
      <c r="AN6076" s="85">
        <v>7973</v>
      </c>
    </row>
    <row r="6077" spans="40:40" ht="15" customHeight="1" x14ac:dyDescent="0.3">
      <c r="AN6077" s="85">
        <v>7974</v>
      </c>
    </row>
    <row r="6078" spans="40:40" ht="15" customHeight="1" x14ac:dyDescent="0.3">
      <c r="AN6078" s="85">
        <v>7975</v>
      </c>
    </row>
    <row r="6079" spans="40:40" ht="15" customHeight="1" x14ac:dyDescent="0.3">
      <c r="AN6079" s="85">
        <v>7976</v>
      </c>
    </row>
    <row r="6080" spans="40:40" ht="15" customHeight="1" x14ac:dyDescent="0.3">
      <c r="AN6080" s="85">
        <v>7977</v>
      </c>
    </row>
    <row r="6081" spans="40:40" ht="15" customHeight="1" x14ac:dyDescent="0.3">
      <c r="AN6081" s="85">
        <v>7978</v>
      </c>
    </row>
    <row r="6082" spans="40:40" ht="15" customHeight="1" x14ac:dyDescent="0.3">
      <c r="AN6082" s="85">
        <v>7979</v>
      </c>
    </row>
    <row r="6083" spans="40:40" ht="15" customHeight="1" x14ac:dyDescent="0.3">
      <c r="AN6083" s="85">
        <v>7980</v>
      </c>
    </row>
    <row r="6084" spans="40:40" ht="15" customHeight="1" x14ac:dyDescent="0.3">
      <c r="AN6084" s="85">
        <v>7981</v>
      </c>
    </row>
    <row r="6085" spans="40:40" ht="15" customHeight="1" x14ac:dyDescent="0.3">
      <c r="AN6085" s="85">
        <v>7982</v>
      </c>
    </row>
    <row r="6086" spans="40:40" ht="15" customHeight="1" x14ac:dyDescent="0.3">
      <c r="AN6086" s="85">
        <v>7983</v>
      </c>
    </row>
    <row r="6087" spans="40:40" ht="15" customHeight="1" x14ac:dyDescent="0.3">
      <c r="AN6087" s="85">
        <v>7984</v>
      </c>
    </row>
    <row r="6088" spans="40:40" ht="15" customHeight="1" x14ac:dyDescent="0.3">
      <c r="AN6088" s="85">
        <v>7985</v>
      </c>
    </row>
    <row r="6089" spans="40:40" ht="15" customHeight="1" x14ac:dyDescent="0.3">
      <c r="AN6089" s="85">
        <v>7986</v>
      </c>
    </row>
    <row r="6090" spans="40:40" ht="15" customHeight="1" x14ac:dyDescent="0.3">
      <c r="AN6090" s="85">
        <v>7987</v>
      </c>
    </row>
    <row r="6091" spans="40:40" ht="15" customHeight="1" x14ac:dyDescent="0.3">
      <c r="AN6091" s="85">
        <v>7988</v>
      </c>
    </row>
    <row r="6092" spans="40:40" ht="15" customHeight="1" x14ac:dyDescent="0.3">
      <c r="AN6092" s="85">
        <v>7989</v>
      </c>
    </row>
    <row r="6093" spans="40:40" ht="15" customHeight="1" x14ac:dyDescent="0.3">
      <c r="AN6093" s="85">
        <v>7990</v>
      </c>
    </row>
    <row r="6094" spans="40:40" ht="15" customHeight="1" x14ac:dyDescent="0.3">
      <c r="AN6094" s="85">
        <v>7991</v>
      </c>
    </row>
    <row r="6095" spans="40:40" ht="15" customHeight="1" x14ac:dyDescent="0.3">
      <c r="AN6095" s="85">
        <v>7992</v>
      </c>
    </row>
    <row r="6096" spans="40:40" ht="15" customHeight="1" x14ac:dyDescent="0.3">
      <c r="AN6096" s="85">
        <v>7993</v>
      </c>
    </row>
    <row r="6097" spans="40:40" ht="15" customHeight="1" x14ac:dyDescent="0.3">
      <c r="AN6097" s="85">
        <v>7994</v>
      </c>
    </row>
    <row r="6098" spans="40:40" ht="15" customHeight="1" x14ac:dyDescent="0.3">
      <c r="AN6098" s="85">
        <v>7995</v>
      </c>
    </row>
    <row r="6099" spans="40:40" ht="15" customHeight="1" x14ac:dyDescent="0.3">
      <c r="AN6099" s="85">
        <v>7996</v>
      </c>
    </row>
    <row r="6100" spans="40:40" ht="15" customHeight="1" x14ac:dyDescent="0.3">
      <c r="AN6100" s="85">
        <v>7997</v>
      </c>
    </row>
    <row r="6101" spans="40:40" ht="15" customHeight="1" x14ac:dyDescent="0.3">
      <c r="AN6101" s="85">
        <v>7998</v>
      </c>
    </row>
    <row r="6102" spans="40:40" ht="15" customHeight="1" x14ac:dyDescent="0.3">
      <c r="AN6102" s="85">
        <v>7999</v>
      </c>
    </row>
    <row r="6103" spans="40:40" ht="15" customHeight="1" x14ac:dyDescent="0.3">
      <c r="AN6103" s="85">
        <v>8000</v>
      </c>
    </row>
    <row r="6104" spans="40:40" ht="15" customHeight="1" x14ac:dyDescent="0.3">
      <c r="AN6104" s="85">
        <v>8001</v>
      </c>
    </row>
    <row r="6105" spans="40:40" ht="15" customHeight="1" x14ac:dyDescent="0.3">
      <c r="AN6105" s="85">
        <v>8002</v>
      </c>
    </row>
    <row r="6106" spans="40:40" ht="15" customHeight="1" x14ac:dyDescent="0.3">
      <c r="AN6106" s="85">
        <v>8003</v>
      </c>
    </row>
    <row r="6107" spans="40:40" ht="15" customHeight="1" x14ac:dyDescent="0.3">
      <c r="AN6107" s="85">
        <v>8004</v>
      </c>
    </row>
    <row r="6108" spans="40:40" ht="15" customHeight="1" x14ac:dyDescent="0.3">
      <c r="AN6108" s="85">
        <v>8005</v>
      </c>
    </row>
    <row r="6109" spans="40:40" ht="15" customHeight="1" x14ac:dyDescent="0.3">
      <c r="AN6109" s="85">
        <v>8006</v>
      </c>
    </row>
    <row r="6110" spans="40:40" ht="15" customHeight="1" x14ac:dyDescent="0.3">
      <c r="AN6110" s="85">
        <v>8007</v>
      </c>
    </row>
    <row r="6111" spans="40:40" ht="15" customHeight="1" x14ac:dyDescent="0.3">
      <c r="AN6111" s="85">
        <v>8008</v>
      </c>
    </row>
    <row r="6112" spans="40:40" ht="15" customHeight="1" x14ac:dyDescent="0.3">
      <c r="AN6112" s="85">
        <v>8009</v>
      </c>
    </row>
    <row r="6113" spans="40:40" ht="15" customHeight="1" x14ac:dyDescent="0.3">
      <c r="AN6113" s="85">
        <v>8010</v>
      </c>
    </row>
    <row r="6114" spans="40:40" ht="15" customHeight="1" x14ac:dyDescent="0.3">
      <c r="AN6114" s="85">
        <v>8011</v>
      </c>
    </row>
    <row r="6115" spans="40:40" ht="15" customHeight="1" x14ac:dyDescent="0.3">
      <c r="AN6115" s="85">
        <v>8012</v>
      </c>
    </row>
    <row r="6116" spans="40:40" ht="15" customHeight="1" x14ac:dyDescent="0.3">
      <c r="AN6116" s="85">
        <v>8013</v>
      </c>
    </row>
    <row r="6117" spans="40:40" ht="15" customHeight="1" x14ac:dyDescent="0.3">
      <c r="AN6117" s="85">
        <v>8014</v>
      </c>
    </row>
    <row r="6118" spans="40:40" ht="15" customHeight="1" x14ac:dyDescent="0.3">
      <c r="AN6118" s="85">
        <v>8015</v>
      </c>
    </row>
    <row r="6119" spans="40:40" ht="15" customHeight="1" x14ac:dyDescent="0.3">
      <c r="AN6119" s="85">
        <v>8016</v>
      </c>
    </row>
    <row r="6120" spans="40:40" ht="15" customHeight="1" x14ac:dyDescent="0.3">
      <c r="AN6120" s="85">
        <v>8017</v>
      </c>
    </row>
    <row r="6121" spans="40:40" ht="15" customHeight="1" x14ac:dyDescent="0.3">
      <c r="AN6121" s="85">
        <v>8018</v>
      </c>
    </row>
    <row r="6122" spans="40:40" ht="15" customHeight="1" x14ac:dyDescent="0.3">
      <c r="AN6122" s="85">
        <v>8019</v>
      </c>
    </row>
    <row r="6123" spans="40:40" ht="15" customHeight="1" x14ac:dyDescent="0.3">
      <c r="AN6123" s="85">
        <v>8020</v>
      </c>
    </row>
    <row r="6124" spans="40:40" ht="15" customHeight="1" x14ac:dyDescent="0.3">
      <c r="AN6124" s="85">
        <v>8021</v>
      </c>
    </row>
    <row r="6125" spans="40:40" ht="15" customHeight="1" x14ac:dyDescent="0.3">
      <c r="AN6125" s="85">
        <v>8022</v>
      </c>
    </row>
    <row r="6126" spans="40:40" ht="15" customHeight="1" x14ac:dyDescent="0.3">
      <c r="AN6126" s="85">
        <v>8023</v>
      </c>
    </row>
    <row r="6127" spans="40:40" ht="15" customHeight="1" x14ac:dyDescent="0.3">
      <c r="AN6127" s="85">
        <v>8024</v>
      </c>
    </row>
    <row r="6128" spans="40:40" ht="15" customHeight="1" x14ac:dyDescent="0.3">
      <c r="AN6128" s="85">
        <v>8025</v>
      </c>
    </row>
    <row r="6129" spans="40:40" ht="15" customHeight="1" x14ac:dyDescent="0.3">
      <c r="AN6129" s="85">
        <v>8026</v>
      </c>
    </row>
    <row r="6130" spans="40:40" ht="15" customHeight="1" x14ac:dyDescent="0.3">
      <c r="AN6130" s="85">
        <v>8027</v>
      </c>
    </row>
    <row r="6131" spans="40:40" ht="15" customHeight="1" x14ac:dyDescent="0.3">
      <c r="AN6131" s="85">
        <v>8028</v>
      </c>
    </row>
    <row r="6132" spans="40:40" ht="15" customHeight="1" x14ac:dyDescent="0.3">
      <c r="AN6132" s="85">
        <v>8029</v>
      </c>
    </row>
    <row r="6133" spans="40:40" ht="15" customHeight="1" x14ac:dyDescent="0.3">
      <c r="AN6133" s="85">
        <v>8030</v>
      </c>
    </row>
    <row r="6134" spans="40:40" ht="15" customHeight="1" x14ac:dyDescent="0.3">
      <c r="AN6134" s="85">
        <v>8031</v>
      </c>
    </row>
    <row r="6135" spans="40:40" ht="15" customHeight="1" x14ac:dyDescent="0.3">
      <c r="AN6135" s="85">
        <v>8032</v>
      </c>
    </row>
    <row r="6136" spans="40:40" ht="15" customHeight="1" x14ac:dyDescent="0.3">
      <c r="AN6136" s="85">
        <v>8033</v>
      </c>
    </row>
    <row r="6137" spans="40:40" ht="15" customHeight="1" x14ac:dyDescent="0.3">
      <c r="AN6137" s="85">
        <v>8034</v>
      </c>
    </row>
    <row r="6138" spans="40:40" ht="15" customHeight="1" x14ac:dyDescent="0.3">
      <c r="AN6138" s="85">
        <v>8035</v>
      </c>
    </row>
    <row r="6139" spans="40:40" ht="15" customHeight="1" x14ac:dyDescent="0.3">
      <c r="AN6139" s="85">
        <v>8036</v>
      </c>
    </row>
    <row r="6140" spans="40:40" ht="15" customHeight="1" x14ac:dyDescent="0.3">
      <c r="AN6140" s="85">
        <v>8037</v>
      </c>
    </row>
    <row r="6141" spans="40:40" ht="15" customHeight="1" x14ac:dyDescent="0.3">
      <c r="AN6141" s="85">
        <v>8038</v>
      </c>
    </row>
    <row r="6142" spans="40:40" ht="15" customHeight="1" x14ac:dyDescent="0.3">
      <c r="AN6142" s="85">
        <v>8039</v>
      </c>
    </row>
    <row r="6143" spans="40:40" ht="15" customHeight="1" x14ac:dyDescent="0.3">
      <c r="AN6143" s="85">
        <v>8040</v>
      </c>
    </row>
    <row r="6144" spans="40:40" ht="15" customHeight="1" x14ac:dyDescent="0.3">
      <c r="AN6144" s="85">
        <v>8041</v>
      </c>
    </row>
    <row r="6145" spans="40:40" ht="15" customHeight="1" x14ac:dyDescent="0.3">
      <c r="AN6145" s="85">
        <v>8042</v>
      </c>
    </row>
    <row r="6146" spans="40:40" ht="15" customHeight="1" x14ac:dyDescent="0.3">
      <c r="AN6146" s="85">
        <v>8043</v>
      </c>
    </row>
    <row r="6147" spans="40:40" ht="15" customHeight="1" x14ac:dyDescent="0.3">
      <c r="AN6147" s="85">
        <v>8044</v>
      </c>
    </row>
    <row r="6148" spans="40:40" ht="15" customHeight="1" x14ac:dyDescent="0.3">
      <c r="AN6148" s="85">
        <v>8045</v>
      </c>
    </row>
    <row r="6149" spans="40:40" ht="15" customHeight="1" x14ac:dyDescent="0.3">
      <c r="AN6149" s="85">
        <v>8046</v>
      </c>
    </row>
    <row r="6150" spans="40:40" ht="15" customHeight="1" x14ac:dyDescent="0.3">
      <c r="AN6150" s="85">
        <v>8047</v>
      </c>
    </row>
    <row r="6151" spans="40:40" ht="15" customHeight="1" x14ac:dyDescent="0.3">
      <c r="AN6151" s="85">
        <v>8048</v>
      </c>
    </row>
    <row r="6152" spans="40:40" ht="15" customHeight="1" x14ac:dyDescent="0.3">
      <c r="AN6152" s="85">
        <v>8049</v>
      </c>
    </row>
    <row r="6153" spans="40:40" ht="15" customHeight="1" x14ac:dyDescent="0.3">
      <c r="AN6153" s="85">
        <v>8050</v>
      </c>
    </row>
    <row r="6154" spans="40:40" ht="15" customHeight="1" x14ac:dyDescent="0.3">
      <c r="AN6154" s="85">
        <v>8051</v>
      </c>
    </row>
    <row r="6155" spans="40:40" ht="15" customHeight="1" x14ac:dyDescent="0.3">
      <c r="AN6155" s="85">
        <v>8052</v>
      </c>
    </row>
    <row r="6156" spans="40:40" ht="15" customHeight="1" x14ac:dyDescent="0.3">
      <c r="AN6156" s="85">
        <v>8053</v>
      </c>
    </row>
    <row r="6157" spans="40:40" ht="15" customHeight="1" x14ac:dyDescent="0.3">
      <c r="AN6157" s="85">
        <v>8054</v>
      </c>
    </row>
    <row r="6158" spans="40:40" ht="15" customHeight="1" x14ac:dyDescent="0.3">
      <c r="AN6158" s="85">
        <v>8055</v>
      </c>
    </row>
    <row r="6159" spans="40:40" ht="15" customHeight="1" x14ac:dyDescent="0.3">
      <c r="AN6159" s="85">
        <v>8056</v>
      </c>
    </row>
    <row r="6160" spans="40:40" ht="15" customHeight="1" x14ac:dyDescent="0.3">
      <c r="AN6160" s="85">
        <v>8057</v>
      </c>
    </row>
    <row r="6161" spans="40:40" ht="15" customHeight="1" x14ac:dyDescent="0.3">
      <c r="AN6161" s="85">
        <v>8058</v>
      </c>
    </row>
    <row r="6162" spans="40:40" ht="15" customHeight="1" x14ac:dyDescent="0.3">
      <c r="AN6162" s="85">
        <v>8059</v>
      </c>
    </row>
    <row r="6163" spans="40:40" ht="15" customHeight="1" x14ac:dyDescent="0.3">
      <c r="AN6163" s="85">
        <v>8060</v>
      </c>
    </row>
    <row r="6164" spans="40:40" ht="15" customHeight="1" x14ac:dyDescent="0.3">
      <c r="AN6164" s="85">
        <v>8061</v>
      </c>
    </row>
    <row r="6165" spans="40:40" ht="15" customHeight="1" x14ac:dyDescent="0.3">
      <c r="AN6165" s="85">
        <v>8062</v>
      </c>
    </row>
    <row r="6166" spans="40:40" ht="15" customHeight="1" x14ac:dyDescent="0.3">
      <c r="AN6166" s="85">
        <v>8063</v>
      </c>
    </row>
    <row r="6167" spans="40:40" ht="15" customHeight="1" x14ac:dyDescent="0.3">
      <c r="AN6167" s="85">
        <v>8064</v>
      </c>
    </row>
    <row r="6168" spans="40:40" ht="15" customHeight="1" x14ac:dyDescent="0.3">
      <c r="AN6168" s="85">
        <v>8065</v>
      </c>
    </row>
    <row r="6169" spans="40:40" ht="15" customHeight="1" x14ac:dyDescent="0.3">
      <c r="AN6169" s="85">
        <v>8066</v>
      </c>
    </row>
    <row r="6170" spans="40:40" ht="15" customHeight="1" x14ac:dyDescent="0.3">
      <c r="AN6170" s="85">
        <v>8067</v>
      </c>
    </row>
    <row r="6171" spans="40:40" ht="15" customHeight="1" x14ac:dyDescent="0.3">
      <c r="AN6171" s="85">
        <v>8068</v>
      </c>
    </row>
    <row r="6172" spans="40:40" ht="15" customHeight="1" x14ac:dyDescent="0.3">
      <c r="AN6172" s="85">
        <v>8069</v>
      </c>
    </row>
    <row r="6173" spans="40:40" ht="15" customHeight="1" x14ac:dyDescent="0.3">
      <c r="AN6173" s="85">
        <v>8070</v>
      </c>
    </row>
    <row r="6174" spans="40:40" ht="15" customHeight="1" x14ac:dyDescent="0.3">
      <c r="AN6174" s="85">
        <v>8071</v>
      </c>
    </row>
    <row r="6175" spans="40:40" ht="15" customHeight="1" x14ac:dyDescent="0.3">
      <c r="AN6175" s="85">
        <v>8072</v>
      </c>
    </row>
    <row r="6176" spans="40:40" ht="15" customHeight="1" x14ac:dyDescent="0.3">
      <c r="AN6176" s="85">
        <v>8073</v>
      </c>
    </row>
    <row r="6177" spans="40:40" ht="15" customHeight="1" x14ac:dyDescent="0.3">
      <c r="AN6177" s="85">
        <v>8074</v>
      </c>
    </row>
    <row r="6178" spans="40:40" ht="15" customHeight="1" x14ac:dyDescent="0.3">
      <c r="AN6178" s="85">
        <v>8075</v>
      </c>
    </row>
    <row r="6179" spans="40:40" ht="15" customHeight="1" x14ac:dyDescent="0.3">
      <c r="AN6179" s="85">
        <v>8076</v>
      </c>
    </row>
    <row r="6180" spans="40:40" ht="15" customHeight="1" x14ac:dyDescent="0.3">
      <c r="AN6180" s="85">
        <v>8077</v>
      </c>
    </row>
    <row r="6181" spans="40:40" ht="15" customHeight="1" x14ac:dyDescent="0.3">
      <c r="AN6181" s="85">
        <v>8078</v>
      </c>
    </row>
    <row r="6182" spans="40:40" ht="15" customHeight="1" x14ac:dyDescent="0.3">
      <c r="AN6182" s="85">
        <v>8079</v>
      </c>
    </row>
    <row r="6183" spans="40:40" ht="15" customHeight="1" x14ac:dyDescent="0.3">
      <c r="AN6183" s="85">
        <v>8080</v>
      </c>
    </row>
    <row r="6184" spans="40:40" ht="15" customHeight="1" x14ac:dyDescent="0.3">
      <c r="AN6184" s="85">
        <v>8081</v>
      </c>
    </row>
    <row r="6185" spans="40:40" ht="15" customHeight="1" x14ac:dyDescent="0.3">
      <c r="AN6185" s="85">
        <v>8082</v>
      </c>
    </row>
    <row r="6186" spans="40:40" ht="15" customHeight="1" x14ac:dyDescent="0.3">
      <c r="AN6186" s="85">
        <v>8083</v>
      </c>
    </row>
    <row r="6187" spans="40:40" ht="15" customHeight="1" x14ac:dyDescent="0.3">
      <c r="AN6187" s="85">
        <v>8084</v>
      </c>
    </row>
    <row r="6188" spans="40:40" ht="15" customHeight="1" x14ac:dyDescent="0.3">
      <c r="AN6188" s="85">
        <v>8085</v>
      </c>
    </row>
    <row r="6189" spans="40:40" ht="15" customHeight="1" x14ac:dyDescent="0.3">
      <c r="AN6189" s="85">
        <v>8086</v>
      </c>
    </row>
    <row r="6190" spans="40:40" ht="15" customHeight="1" x14ac:dyDescent="0.3">
      <c r="AN6190" s="85">
        <v>8087</v>
      </c>
    </row>
    <row r="6191" spans="40:40" ht="15" customHeight="1" x14ac:dyDescent="0.3">
      <c r="AN6191" s="85">
        <v>8088</v>
      </c>
    </row>
    <row r="6192" spans="40:40" ht="15" customHeight="1" x14ac:dyDescent="0.3">
      <c r="AN6192" s="85">
        <v>8089</v>
      </c>
    </row>
    <row r="6193" spans="40:40" ht="15" customHeight="1" x14ac:dyDescent="0.3">
      <c r="AN6193" s="85">
        <v>8090</v>
      </c>
    </row>
    <row r="6194" spans="40:40" ht="15" customHeight="1" x14ac:dyDescent="0.3">
      <c r="AN6194" s="85">
        <v>8091</v>
      </c>
    </row>
    <row r="6195" spans="40:40" ht="15" customHeight="1" x14ac:dyDescent="0.3">
      <c r="AN6195" s="85">
        <v>8092</v>
      </c>
    </row>
    <row r="6196" spans="40:40" ht="15" customHeight="1" x14ac:dyDescent="0.3">
      <c r="AN6196" s="85">
        <v>8093</v>
      </c>
    </row>
    <row r="6197" spans="40:40" ht="15" customHeight="1" x14ac:dyDescent="0.3">
      <c r="AN6197" s="85">
        <v>8094</v>
      </c>
    </row>
    <row r="6198" spans="40:40" ht="15" customHeight="1" x14ac:dyDescent="0.3">
      <c r="AN6198" s="85">
        <v>8095</v>
      </c>
    </row>
    <row r="6199" spans="40:40" ht="15" customHeight="1" x14ac:dyDescent="0.3">
      <c r="AN6199" s="85">
        <v>8096</v>
      </c>
    </row>
    <row r="6200" spans="40:40" ht="15" customHeight="1" x14ac:dyDescent="0.3">
      <c r="AN6200" s="85">
        <v>8097</v>
      </c>
    </row>
    <row r="6201" spans="40:40" ht="15" customHeight="1" x14ac:dyDescent="0.3">
      <c r="AN6201" s="85">
        <v>8098</v>
      </c>
    </row>
    <row r="6202" spans="40:40" ht="15" customHeight="1" x14ac:dyDescent="0.3">
      <c r="AN6202" s="85">
        <v>8099</v>
      </c>
    </row>
    <row r="6203" spans="40:40" ht="15" customHeight="1" x14ac:dyDescent="0.3">
      <c r="AN6203" s="85">
        <v>8100</v>
      </c>
    </row>
    <row r="6204" spans="40:40" ht="15" customHeight="1" x14ac:dyDescent="0.3">
      <c r="AN6204" s="85">
        <v>8101</v>
      </c>
    </row>
    <row r="6205" spans="40:40" ht="15" customHeight="1" x14ac:dyDescent="0.3">
      <c r="AN6205" s="85">
        <v>8102</v>
      </c>
    </row>
    <row r="6206" spans="40:40" ht="15" customHeight="1" x14ac:dyDescent="0.3">
      <c r="AN6206" s="85">
        <v>8103</v>
      </c>
    </row>
    <row r="6207" spans="40:40" ht="15" customHeight="1" x14ac:dyDescent="0.3">
      <c r="AN6207" s="85">
        <v>8104</v>
      </c>
    </row>
    <row r="6208" spans="40:40" ht="15" customHeight="1" x14ac:dyDescent="0.3">
      <c r="AN6208" s="85">
        <v>8105</v>
      </c>
    </row>
    <row r="6209" spans="40:40" ht="15" customHeight="1" x14ac:dyDescent="0.3">
      <c r="AN6209" s="85">
        <v>8106</v>
      </c>
    </row>
    <row r="6210" spans="40:40" ht="15" customHeight="1" x14ac:dyDescent="0.3">
      <c r="AN6210" s="85">
        <v>8107</v>
      </c>
    </row>
    <row r="6211" spans="40:40" ht="15" customHeight="1" x14ac:dyDescent="0.3">
      <c r="AN6211" s="85">
        <v>8108</v>
      </c>
    </row>
    <row r="6212" spans="40:40" ht="15" customHeight="1" x14ac:dyDescent="0.3">
      <c r="AN6212" s="85">
        <v>8109</v>
      </c>
    </row>
    <row r="6213" spans="40:40" ht="15" customHeight="1" x14ac:dyDescent="0.3">
      <c r="AN6213" s="85">
        <v>8110</v>
      </c>
    </row>
    <row r="6214" spans="40:40" ht="15" customHeight="1" x14ac:dyDescent="0.3">
      <c r="AN6214" s="85">
        <v>8111</v>
      </c>
    </row>
    <row r="6215" spans="40:40" ht="15" customHeight="1" x14ac:dyDescent="0.3">
      <c r="AN6215" s="85">
        <v>8112</v>
      </c>
    </row>
    <row r="6216" spans="40:40" ht="15" customHeight="1" x14ac:dyDescent="0.3">
      <c r="AN6216" s="85">
        <v>8113</v>
      </c>
    </row>
    <row r="6217" spans="40:40" ht="15" customHeight="1" x14ac:dyDescent="0.3">
      <c r="AN6217" s="85">
        <v>8114</v>
      </c>
    </row>
    <row r="6218" spans="40:40" ht="15" customHeight="1" x14ac:dyDescent="0.3">
      <c r="AN6218" s="85">
        <v>8115</v>
      </c>
    </row>
    <row r="6219" spans="40:40" ht="15" customHeight="1" x14ac:dyDescent="0.3">
      <c r="AN6219" s="85">
        <v>8116</v>
      </c>
    </row>
    <row r="6220" spans="40:40" ht="15" customHeight="1" x14ac:dyDescent="0.3">
      <c r="AN6220" s="85">
        <v>8117</v>
      </c>
    </row>
    <row r="6221" spans="40:40" ht="15" customHeight="1" x14ac:dyDescent="0.3">
      <c r="AN6221" s="85">
        <v>8118</v>
      </c>
    </row>
    <row r="6222" spans="40:40" ht="15" customHeight="1" x14ac:dyDescent="0.3">
      <c r="AN6222" s="85">
        <v>8119</v>
      </c>
    </row>
    <row r="6223" spans="40:40" ht="15" customHeight="1" x14ac:dyDescent="0.3">
      <c r="AN6223" s="85">
        <v>8120</v>
      </c>
    </row>
    <row r="6224" spans="40:40" ht="15" customHeight="1" x14ac:dyDescent="0.3">
      <c r="AN6224" s="85">
        <v>8121</v>
      </c>
    </row>
    <row r="6225" spans="40:40" ht="15" customHeight="1" x14ac:dyDescent="0.3">
      <c r="AN6225" s="85">
        <v>8122</v>
      </c>
    </row>
    <row r="6226" spans="40:40" ht="15" customHeight="1" x14ac:dyDescent="0.3">
      <c r="AN6226" s="85">
        <v>8123</v>
      </c>
    </row>
    <row r="6227" spans="40:40" ht="15" customHeight="1" x14ac:dyDescent="0.3">
      <c r="AN6227" s="85">
        <v>8124</v>
      </c>
    </row>
    <row r="6228" spans="40:40" ht="15" customHeight="1" x14ac:dyDescent="0.3">
      <c r="AN6228" s="85">
        <v>8125</v>
      </c>
    </row>
    <row r="6229" spans="40:40" ht="15" customHeight="1" x14ac:dyDescent="0.3">
      <c r="AN6229" s="85">
        <v>8126</v>
      </c>
    </row>
    <row r="6230" spans="40:40" ht="15" customHeight="1" x14ac:dyDescent="0.3">
      <c r="AN6230" s="85">
        <v>8127</v>
      </c>
    </row>
    <row r="6231" spans="40:40" ht="15" customHeight="1" x14ac:dyDescent="0.3">
      <c r="AN6231" s="85">
        <v>8128</v>
      </c>
    </row>
    <row r="6232" spans="40:40" ht="15" customHeight="1" x14ac:dyDescent="0.3">
      <c r="AN6232" s="85">
        <v>8129</v>
      </c>
    </row>
    <row r="6233" spans="40:40" ht="15" customHeight="1" x14ac:dyDescent="0.3">
      <c r="AN6233" s="85">
        <v>8130</v>
      </c>
    </row>
    <row r="6234" spans="40:40" ht="15" customHeight="1" x14ac:dyDescent="0.3">
      <c r="AN6234" s="85">
        <v>8131</v>
      </c>
    </row>
    <row r="6235" spans="40:40" ht="15" customHeight="1" x14ac:dyDescent="0.3">
      <c r="AN6235" s="85">
        <v>8132</v>
      </c>
    </row>
    <row r="6236" spans="40:40" ht="15" customHeight="1" x14ac:dyDescent="0.3">
      <c r="AN6236" s="85">
        <v>8133</v>
      </c>
    </row>
    <row r="6237" spans="40:40" ht="15" customHeight="1" x14ac:dyDescent="0.3">
      <c r="AN6237" s="85">
        <v>8134</v>
      </c>
    </row>
    <row r="6238" spans="40:40" ht="15" customHeight="1" x14ac:dyDescent="0.3">
      <c r="AN6238" s="85">
        <v>8135</v>
      </c>
    </row>
    <row r="6239" spans="40:40" ht="15" customHeight="1" x14ac:dyDescent="0.3">
      <c r="AN6239" s="85">
        <v>8136</v>
      </c>
    </row>
    <row r="6240" spans="40:40" ht="15" customHeight="1" x14ac:dyDescent="0.3">
      <c r="AN6240" s="85">
        <v>8137</v>
      </c>
    </row>
    <row r="6241" spans="40:40" ht="15" customHeight="1" x14ac:dyDescent="0.3">
      <c r="AN6241" s="85">
        <v>8138</v>
      </c>
    </row>
    <row r="6242" spans="40:40" ht="15" customHeight="1" x14ac:dyDescent="0.3">
      <c r="AN6242" s="85">
        <v>8139</v>
      </c>
    </row>
    <row r="6243" spans="40:40" ht="15" customHeight="1" x14ac:dyDescent="0.3">
      <c r="AN6243" s="85">
        <v>8140</v>
      </c>
    </row>
    <row r="6244" spans="40:40" ht="15" customHeight="1" x14ac:dyDescent="0.3">
      <c r="AN6244" s="85">
        <v>8141</v>
      </c>
    </row>
    <row r="6245" spans="40:40" ht="15" customHeight="1" x14ac:dyDescent="0.3">
      <c r="AN6245" s="85">
        <v>8142</v>
      </c>
    </row>
    <row r="6246" spans="40:40" ht="15" customHeight="1" x14ac:dyDescent="0.3">
      <c r="AN6246" s="85">
        <v>8143</v>
      </c>
    </row>
    <row r="6247" spans="40:40" ht="15" customHeight="1" x14ac:dyDescent="0.3">
      <c r="AN6247" s="85">
        <v>8144</v>
      </c>
    </row>
    <row r="6248" spans="40:40" ht="15" customHeight="1" x14ac:dyDescent="0.3">
      <c r="AN6248" s="85">
        <v>8145</v>
      </c>
    </row>
    <row r="6249" spans="40:40" ht="15" customHeight="1" x14ac:dyDescent="0.3">
      <c r="AN6249" s="85">
        <v>8146</v>
      </c>
    </row>
    <row r="6250" spans="40:40" ht="15" customHeight="1" x14ac:dyDescent="0.3">
      <c r="AN6250" s="85">
        <v>8147</v>
      </c>
    </row>
    <row r="6251" spans="40:40" ht="15" customHeight="1" x14ac:dyDescent="0.3">
      <c r="AN6251" s="85">
        <v>8148</v>
      </c>
    </row>
    <row r="6252" spans="40:40" ht="15" customHeight="1" x14ac:dyDescent="0.3">
      <c r="AN6252" s="85">
        <v>8149</v>
      </c>
    </row>
    <row r="6253" spans="40:40" ht="15" customHeight="1" x14ac:dyDescent="0.3">
      <c r="AN6253" s="85">
        <v>8150</v>
      </c>
    </row>
    <row r="6254" spans="40:40" ht="15" customHeight="1" x14ac:dyDescent="0.3">
      <c r="AN6254" s="85">
        <v>8151</v>
      </c>
    </row>
    <row r="6255" spans="40:40" ht="15" customHeight="1" x14ac:dyDescent="0.3">
      <c r="AN6255" s="85">
        <v>8152</v>
      </c>
    </row>
    <row r="6256" spans="40:40" ht="15" customHeight="1" x14ac:dyDescent="0.3">
      <c r="AN6256" s="85">
        <v>8153</v>
      </c>
    </row>
    <row r="6257" spans="40:40" ht="15" customHeight="1" x14ac:dyDescent="0.3">
      <c r="AN6257" s="85">
        <v>8154</v>
      </c>
    </row>
    <row r="6258" spans="40:40" ht="15" customHeight="1" x14ac:dyDescent="0.3">
      <c r="AN6258" s="85">
        <v>8155</v>
      </c>
    </row>
    <row r="6259" spans="40:40" ht="15" customHeight="1" x14ac:dyDescent="0.3">
      <c r="AN6259" s="85">
        <v>8156</v>
      </c>
    </row>
    <row r="6260" spans="40:40" ht="15" customHeight="1" x14ac:dyDescent="0.3">
      <c r="AN6260" s="85">
        <v>8157</v>
      </c>
    </row>
    <row r="6261" spans="40:40" ht="15" customHeight="1" x14ac:dyDescent="0.3">
      <c r="AN6261" s="85">
        <v>8158</v>
      </c>
    </row>
    <row r="6262" spans="40:40" ht="15" customHeight="1" x14ac:dyDescent="0.3">
      <c r="AN6262" s="85">
        <v>8159</v>
      </c>
    </row>
    <row r="6263" spans="40:40" ht="15" customHeight="1" x14ac:dyDescent="0.3">
      <c r="AN6263" s="85">
        <v>8160</v>
      </c>
    </row>
    <row r="6264" spans="40:40" ht="15" customHeight="1" x14ac:dyDescent="0.3">
      <c r="AN6264" s="85">
        <v>8161</v>
      </c>
    </row>
    <row r="6265" spans="40:40" ht="15" customHeight="1" x14ac:dyDescent="0.3">
      <c r="AN6265" s="85">
        <v>8162</v>
      </c>
    </row>
    <row r="6266" spans="40:40" ht="15" customHeight="1" x14ac:dyDescent="0.3">
      <c r="AN6266" s="85">
        <v>8163</v>
      </c>
    </row>
    <row r="6267" spans="40:40" ht="15" customHeight="1" x14ac:dyDescent="0.3">
      <c r="AN6267" s="85">
        <v>8164</v>
      </c>
    </row>
    <row r="6268" spans="40:40" ht="15" customHeight="1" x14ac:dyDescent="0.3">
      <c r="AN6268" s="85">
        <v>8165</v>
      </c>
    </row>
    <row r="6269" spans="40:40" ht="15" customHeight="1" x14ac:dyDescent="0.3">
      <c r="AN6269" s="85">
        <v>8166</v>
      </c>
    </row>
    <row r="6270" spans="40:40" ht="15" customHeight="1" x14ac:dyDescent="0.3">
      <c r="AN6270" s="85">
        <v>8167</v>
      </c>
    </row>
    <row r="6271" spans="40:40" ht="15" customHeight="1" x14ac:dyDescent="0.3">
      <c r="AN6271" s="85">
        <v>8168</v>
      </c>
    </row>
    <row r="6272" spans="40:40" ht="15" customHeight="1" x14ac:dyDescent="0.3">
      <c r="AN6272" s="85">
        <v>8169</v>
      </c>
    </row>
    <row r="6273" spans="40:40" ht="15" customHeight="1" x14ac:dyDescent="0.3">
      <c r="AN6273" s="85">
        <v>8170</v>
      </c>
    </row>
    <row r="6274" spans="40:40" ht="15" customHeight="1" x14ac:dyDescent="0.3">
      <c r="AN6274" s="85">
        <v>8171</v>
      </c>
    </row>
    <row r="6275" spans="40:40" ht="15" customHeight="1" x14ac:dyDescent="0.3">
      <c r="AN6275" s="85">
        <v>8172</v>
      </c>
    </row>
    <row r="6276" spans="40:40" ht="15" customHeight="1" x14ac:dyDescent="0.3">
      <c r="AN6276" s="85">
        <v>8173</v>
      </c>
    </row>
    <row r="6277" spans="40:40" ht="15" customHeight="1" x14ac:dyDescent="0.3">
      <c r="AN6277" s="85">
        <v>8174</v>
      </c>
    </row>
    <row r="6278" spans="40:40" ht="15" customHeight="1" x14ac:dyDescent="0.3">
      <c r="AN6278" s="85">
        <v>8175</v>
      </c>
    </row>
    <row r="6279" spans="40:40" ht="15" customHeight="1" x14ac:dyDescent="0.3">
      <c r="AN6279" s="85">
        <v>8176</v>
      </c>
    </row>
    <row r="6280" spans="40:40" ht="15" customHeight="1" x14ac:dyDescent="0.3">
      <c r="AN6280" s="85">
        <v>8177</v>
      </c>
    </row>
    <row r="6281" spans="40:40" ht="15" customHeight="1" x14ac:dyDescent="0.3">
      <c r="AN6281" s="85">
        <v>8178</v>
      </c>
    </row>
    <row r="6282" spans="40:40" ht="15" customHeight="1" x14ac:dyDescent="0.3">
      <c r="AN6282" s="85">
        <v>8179</v>
      </c>
    </row>
    <row r="6283" spans="40:40" ht="15" customHeight="1" x14ac:dyDescent="0.3">
      <c r="AN6283" s="85">
        <v>8180</v>
      </c>
    </row>
    <row r="6284" spans="40:40" ht="15" customHeight="1" x14ac:dyDescent="0.3">
      <c r="AN6284" s="85">
        <v>8181</v>
      </c>
    </row>
    <row r="6285" spans="40:40" ht="15" customHeight="1" x14ac:dyDescent="0.3">
      <c r="AN6285" s="85">
        <v>8182</v>
      </c>
    </row>
    <row r="6286" spans="40:40" ht="15" customHeight="1" x14ac:dyDescent="0.3">
      <c r="AN6286" s="85">
        <v>8183</v>
      </c>
    </row>
    <row r="6287" spans="40:40" ht="15" customHeight="1" x14ac:dyDescent="0.3">
      <c r="AN6287" s="85">
        <v>8184</v>
      </c>
    </row>
    <row r="6288" spans="40:40" ht="15" customHeight="1" x14ac:dyDescent="0.3">
      <c r="AN6288" s="85">
        <v>8185</v>
      </c>
    </row>
    <row r="6289" spans="40:40" ht="15" customHeight="1" x14ac:dyDescent="0.3">
      <c r="AN6289" s="85">
        <v>8186</v>
      </c>
    </row>
    <row r="6290" spans="40:40" ht="15" customHeight="1" x14ac:dyDescent="0.3">
      <c r="AN6290" s="85">
        <v>8187</v>
      </c>
    </row>
    <row r="6291" spans="40:40" ht="15" customHeight="1" x14ac:dyDescent="0.3">
      <c r="AN6291" s="85">
        <v>8188</v>
      </c>
    </row>
    <row r="6292" spans="40:40" ht="15" customHeight="1" x14ac:dyDescent="0.3">
      <c r="AN6292" s="85">
        <v>8189</v>
      </c>
    </row>
    <row r="6293" spans="40:40" ht="15" customHeight="1" x14ac:dyDescent="0.3">
      <c r="AN6293" s="85">
        <v>8190</v>
      </c>
    </row>
    <row r="6294" spans="40:40" ht="15" customHeight="1" x14ac:dyDescent="0.3">
      <c r="AN6294" s="85">
        <v>8191</v>
      </c>
    </row>
    <row r="6295" spans="40:40" ht="15" customHeight="1" x14ac:dyDescent="0.3">
      <c r="AN6295" s="85">
        <v>8192</v>
      </c>
    </row>
    <row r="6296" spans="40:40" ht="15" customHeight="1" x14ac:dyDescent="0.3">
      <c r="AN6296" s="85">
        <v>8193</v>
      </c>
    </row>
    <row r="6297" spans="40:40" ht="15" customHeight="1" x14ac:dyDescent="0.3">
      <c r="AN6297" s="85">
        <v>8194</v>
      </c>
    </row>
    <row r="6298" spans="40:40" ht="15" customHeight="1" x14ac:dyDescent="0.3">
      <c r="AN6298" s="85">
        <v>8195</v>
      </c>
    </row>
    <row r="6299" spans="40:40" ht="15" customHeight="1" x14ac:dyDescent="0.3">
      <c r="AN6299" s="85">
        <v>8196</v>
      </c>
    </row>
    <row r="6300" spans="40:40" ht="15" customHeight="1" x14ac:dyDescent="0.3">
      <c r="AN6300" s="85">
        <v>8197</v>
      </c>
    </row>
    <row r="6301" spans="40:40" ht="15" customHeight="1" x14ac:dyDescent="0.3">
      <c r="AN6301" s="85">
        <v>8198</v>
      </c>
    </row>
    <row r="6302" spans="40:40" ht="15" customHeight="1" x14ac:dyDescent="0.3">
      <c r="AN6302" s="85">
        <v>8199</v>
      </c>
    </row>
    <row r="6303" spans="40:40" ht="15" customHeight="1" x14ac:dyDescent="0.3">
      <c r="AN6303" s="85">
        <v>8200</v>
      </c>
    </row>
    <row r="6304" spans="40:40" ht="15" customHeight="1" x14ac:dyDescent="0.3">
      <c r="AN6304" s="85">
        <v>8201</v>
      </c>
    </row>
    <row r="6305" spans="40:40" ht="15" customHeight="1" x14ac:dyDescent="0.3">
      <c r="AN6305" s="85">
        <v>8202</v>
      </c>
    </row>
    <row r="6306" spans="40:40" ht="15" customHeight="1" x14ac:dyDescent="0.3">
      <c r="AN6306" s="85">
        <v>8203</v>
      </c>
    </row>
    <row r="6307" spans="40:40" ht="15" customHeight="1" x14ac:dyDescent="0.3">
      <c r="AN6307" s="85">
        <v>8204</v>
      </c>
    </row>
    <row r="6308" spans="40:40" ht="15" customHeight="1" x14ac:dyDescent="0.3">
      <c r="AN6308" s="85">
        <v>8205</v>
      </c>
    </row>
    <row r="6309" spans="40:40" ht="15" customHeight="1" x14ac:dyDescent="0.3">
      <c r="AN6309" s="85">
        <v>8206</v>
      </c>
    </row>
    <row r="6310" spans="40:40" ht="15" customHeight="1" x14ac:dyDescent="0.3">
      <c r="AN6310" s="85">
        <v>8207</v>
      </c>
    </row>
    <row r="6311" spans="40:40" ht="15" customHeight="1" x14ac:dyDescent="0.3">
      <c r="AN6311" s="85">
        <v>8208</v>
      </c>
    </row>
    <row r="6312" spans="40:40" ht="15" customHeight="1" x14ac:dyDescent="0.3">
      <c r="AN6312" s="85">
        <v>8209</v>
      </c>
    </row>
    <row r="6313" spans="40:40" ht="15" customHeight="1" x14ac:dyDescent="0.3">
      <c r="AN6313" s="85">
        <v>8210</v>
      </c>
    </row>
    <row r="6314" spans="40:40" ht="15" customHeight="1" x14ac:dyDescent="0.3">
      <c r="AN6314" s="85">
        <v>8211</v>
      </c>
    </row>
    <row r="6315" spans="40:40" ht="15" customHeight="1" x14ac:dyDescent="0.3">
      <c r="AN6315" s="85">
        <v>8212</v>
      </c>
    </row>
    <row r="6316" spans="40:40" ht="15" customHeight="1" x14ac:dyDescent="0.3">
      <c r="AN6316" s="85">
        <v>8213</v>
      </c>
    </row>
    <row r="6317" spans="40:40" ht="15" customHeight="1" x14ac:dyDescent="0.3">
      <c r="AN6317" s="85">
        <v>8214</v>
      </c>
    </row>
    <row r="6318" spans="40:40" ht="15" customHeight="1" x14ac:dyDescent="0.3">
      <c r="AN6318" s="85">
        <v>8215</v>
      </c>
    </row>
    <row r="6319" spans="40:40" ht="15" customHeight="1" x14ac:dyDescent="0.3">
      <c r="AN6319" s="85">
        <v>8216</v>
      </c>
    </row>
    <row r="6320" spans="40:40" ht="15" customHeight="1" x14ac:dyDescent="0.3">
      <c r="AN6320" s="85">
        <v>8217</v>
      </c>
    </row>
    <row r="6321" spans="40:40" ht="15" customHeight="1" x14ac:dyDescent="0.3">
      <c r="AN6321" s="85">
        <v>8218</v>
      </c>
    </row>
    <row r="6322" spans="40:40" ht="15" customHeight="1" x14ac:dyDescent="0.3">
      <c r="AN6322" s="85">
        <v>8219</v>
      </c>
    </row>
    <row r="6323" spans="40:40" ht="15" customHeight="1" x14ac:dyDescent="0.3">
      <c r="AN6323" s="85">
        <v>8220</v>
      </c>
    </row>
    <row r="6324" spans="40:40" ht="15" customHeight="1" x14ac:dyDescent="0.3">
      <c r="AN6324" s="85">
        <v>8221</v>
      </c>
    </row>
    <row r="6325" spans="40:40" ht="15" customHeight="1" x14ac:dyDescent="0.3">
      <c r="AN6325" s="85">
        <v>8222</v>
      </c>
    </row>
    <row r="6326" spans="40:40" ht="15" customHeight="1" x14ac:dyDescent="0.3">
      <c r="AN6326" s="85">
        <v>8223</v>
      </c>
    </row>
    <row r="6327" spans="40:40" ht="15" customHeight="1" x14ac:dyDescent="0.3">
      <c r="AN6327" s="85">
        <v>8224</v>
      </c>
    </row>
    <row r="6328" spans="40:40" ht="15" customHeight="1" x14ac:dyDescent="0.3">
      <c r="AN6328" s="85">
        <v>8225</v>
      </c>
    </row>
    <row r="6329" spans="40:40" ht="15" customHeight="1" x14ac:dyDescent="0.3">
      <c r="AN6329" s="85">
        <v>8226</v>
      </c>
    </row>
    <row r="6330" spans="40:40" ht="15" customHeight="1" x14ac:dyDescent="0.3">
      <c r="AN6330" s="85">
        <v>8227</v>
      </c>
    </row>
    <row r="6331" spans="40:40" ht="15" customHeight="1" x14ac:dyDescent="0.3">
      <c r="AN6331" s="85">
        <v>8228</v>
      </c>
    </row>
    <row r="6332" spans="40:40" ht="15" customHeight="1" x14ac:dyDescent="0.3">
      <c r="AN6332" s="85">
        <v>8229</v>
      </c>
    </row>
    <row r="6333" spans="40:40" ht="15" customHeight="1" x14ac:dyDescent="0.3">
      <c r="AN6333" s="85">
        <v>8230</v>
      </c>
    </row>
    <row r="6334" spans="40:40" ht="15" customHeight="1" x14ac:dyDescent="0.3">
      <c r="AN6334" s="85">
        <v>8231</v>
      </c>
    </row>
    <row r="6335" spans="40:40" ht="15" customHeight="1" x14ac:dyDescent="0.3">
      <c r="AN6335" s="85">
        <v>8232</v>
      </c>
    </row>
    <row r="6336" spans="40:40" ht="15" customHeight="1" x14ac:dyDescent="0.3">
      <c r="AN6336" s="85">
        <v>8233</v>
      </c>
    </row>
    <row r="6337" spans="40:40" ht="15" customHeight="1" x14ac:dyDescent="0.3">
      <c r="AN6337" s="85">
        <v>8234</v>
      </c>
    </row>
    <row r="6338" spans="40:40" ht="15" customHeight="1" x14ac:dyDescent="0.3">
      <c r="AN6338" s="85">
        <v>8235</v>
      </c>
    </row>
    <row r="6339" spans="40:40" ht="15" customHeight="1" x14ac:dyDescent="0.3">
      <c r="AN6339" s="85">
        <v>8236</v>
      </c>
    </row>
    <row r="6340" spans="40:40" ht="15" customHeight="1" x14ac:dyDescent="0.3">
      <c r="AN6340" s="85">
        <v>8237</v>
      </c>
    </row>
    <row r="6341" spans="40:40" ht="15" customHeight="1" x14ac:dyDescent="0.3">
      <c r="AN6341" s="85">
        <v>8238</v>
      </c>
    </row>
    <row r="6342" spans="40:40" ht="15" customHeight="1" x14ac:dyDescent="0.3">
      <c r="AN6342" s="85">
        <v>8239</v>
      </c>
    </row>
    <row r="6343" spans="40:40" ht="15" customHeight="1" x14ac:dyDescent="0.3">
      <c r="AN6343" s="85">
        <v>8240</v>
      </c>
    </row>
    <row r="6344" spans="40:40" ht="15" customHeight="1" x14ac:dyDescent="0.3">
      <c r="AN6344" s="85">
        <v>8241</v>
      </c>
    </row>
    <row r="6345" spans="40:40" ht="15" customHeight="1" x14ac:dyDescent="0.3">
      <c r="AN6345" s="85">
        <v>8242</v>
      </c>
    </row>
    <row r="6346" spans="40:40" ht="15" customHeight="1" x14ac:dyDescent="0.3">
      <c r="AN6346" s="85">
        <v>8243</v>
      </c>
    </row>
    <row r="6347" spans="40:40" ht="15" customHeight="1" x14ac:dyDescent="0.3">
      <c r="AN6347" s="85">
        <v>8244</v>
      </c>
    </row>
    <row r="6348" spans="40:40" ht="15" customHeight="1" x14ac:dyDescent="0.3">
      <c r="AN6348" s="85">
        <v>8245</v>
      </c>
    </row>
    <row r="6349" spans="40:40" ht="15" customHeight="1" x14ac:dyDescent="0.3">
      <c r="AN6349" s="85">
        <v>8246</v>
      </c>
    </row>
    <row r="6350" spans="40:40" ht="15" customHeight="1" x14ac:dyDescent="0.3">
      <c r="AN6350" s="85">
        <v>8247</v>
      </c>
    </row>
    <row r="6351" spans="40:40" ht="15" customHeight="1" x14ac:dyDescent="0.3">
      <c r="AN6351" s="85">
        <v>8248</v>
      </c>
    </row>
    <row r="6352" spans="40:40" ht="15" customHeight="1" x14ac:dyDescent="0.3">
      <c r="AN6352" s="85">
        <v>8249</v>
      </c>
    </row>
    <row r="6353" spans="40:40" ht="15" customHeight="1" x14ac:dyDescent="0.3">
      <c r="AN6353" s="85">
        <v>8250</v>
      </c>
    </row>
    <row r="6354" spans="40:40" ht="15" customHeight="1" x14ac:dyDescent="0.3">
      <c r="AN6354" s="85">
        <v>8251</v>
      </c>
    </row>
    <row r="6355" spans="40:40" ht="15" customHeight="1" x14ac:dyDescent="0.3">
      <c r="AN6355" s="85">
        <v>8252</v>
      </c>
    </row>
    <row r="6356" spans="40:40" ht="15" customHeight="1" x14ac:dyDescent="0.3">
      <c r="AN6356" s="85">
        <v>8253</v>
      </c>
    </row>
    <row r="6357" spans="40:40" ht="15" customHeight="1" x14ac:dyDescent="0.3">
      <c r="AN6357" s="85">
        <v>8254</v>
      </c>
    </row>
    <row r="6358" spans="40:40" ht="15" customHeight="1" x14ac:dyDescent="0.3">
      <c r="AN6358" s="85">
        <v>8255</v>
      </c>
    </row>
    <row r="6359" spans="40:40" ht="15" customHeight="1" x14ac:dyDescent="0.3">
      <c r="AN6359" s="85">
        <v>8256</v>
      </c>
    </row>
    <row r="6360" spans="40:40" ht="15" customHeight="1" x14ac:dyDescent="0.3">
      <c r="AN6360" s="85">
        <v>8257</v>
      </c>
    </row>
    <row r="6361" spans="40:40" ht="15" customHeight="1" x14ac:dyDescent="0.3">
      <c r="AN6361" s="85">
        <v>8258</v>
      </c>
    </row>
    <row r="6362" spans="40:40" ht="15" customHeight="1" x14ac:dyDescent="0.3">
      <c r="AN6362" s="85">
        <v>8259</v>
      </c>
    </row>
    <row r="6363" spans="40:40" ht="15" customHeight="1" x14ac:dyDescent="0.3">
      <c r="AN6363" s="85">
        <v>8260</v>
      </c>
    </row>
    <row r="6364" spans="40:40" ht="15" customHeight="1" x14ac:dyDescent="0.3">
      <c r="AN6364" s="85">
        <v>8261</v>
      </c>
    </row>
    <row r="6365" spans="40:40" ht="15" customHeight="1" x14ac:dyDescent="0.3">
      <c r="AN6365" s="85">
        <v>8262</v>
      </c>
    </row>
    <row r="6366" spans="40:40" ht="15" customHeight="1" x14ac:dyDescent="0.3">
      <c r="AN6366" s="85">
        <v>8263</v>
      </c>
    </row>
    <row r="6367" spans="40:40" ht="15" customHeight="1" x14ac:dyDescent="0.3">
      <c r="AN6367" s="85">
        <v>8264</v>
      </c>
    </row>
    <row r="6368" spans="40:40" ht="15" customHeight="1" x14ac:dyDescent="0.3">
      <c r="AN6368" s="85">
        <v>8265</v>
      </c>
    </row>
    <row r="6369" spans="40:40" ht="15" customHeight="1" x14ac:dyDescent="0.3">
      <c r="AN6369" s="85">
        <v>8266</v>
      </c>
    </row>
    <row r="6370" spans="40:40" ht="15" customHeight="1" x14ac:dyDescent="0.3">
      <c r="AN6370" s="85">
        <v>8267</v>
      </c>
    </row>
    <row r="6371" spans="40:40" ht="15" customHeight="1" x14ac:dyDescent="0.3">
      <c r="AN6371" s="85">
        <v>8268</v>
      </c>
    </row>
    <row r="6372" spans="40:40" ht="15" customHeight="1" x14ac:dyDescent="0.3">
      <c r="AN6372" s="85">
        <v>8269</v>
      </c>
    </row>
    <row r="6373" spans="40:40" ht="15" customHeight="1" x14ac:dyDescent="0.3">
      <c r="AN6373" s="85">
        <v>8270</v>
      </c>
    </row>
    <row r="6374" spans="40:40" ht="15" customHeight="1" x14ac:dyDescent="0.3">
      <c r="AN6374" s="85">
        <v>8271</v>
      </c>
    </row>
    <row r="6375" spans="40:40" ht="15" customHeight="1" x14ac:dyDescent="0.3">
      <c r="AN6375" s="85">
        <v>8272</v>
      </c>
    </row>
    <row r="6376" spans="40:40" ht="15" customHeight="1" x14ac:dyDescent="0.3">
      <c r="AN6376" s="85">
        <v>8273</v>
      </c>
    </row>
    <row r="6377" spans="40:40" ht="15" customHeight="1" x14ac:dyDescent="0.3">
      <c r="AN6377" s="85">
        <v>8274</v>
      </c>
    </row>
    <row r="6378" spans="40:40" ht="15" customHeight="1" x14ac:dyDescent="0.3">
      <c r="AN6378" s="85">
        <v>8275</v>
      </c>
    </row>
    <row r="6379" spans="40:40" ht="15" customHeight="1" x14ac:dyDescent="0.3">
      <c r="AN6379" s="85">
        <v>8276</v>
      </c>
    </row>
    <row r="6380" spans="40:40" ht="15" customHeight="1" x14ac:dyDescent="0.3">
      <c r="AN6380" s="85">
        <v>8277</v>
      </c>
    </row>
    <row r="6381" spans="40:40" ht="15" customHeight="1" x14ac:dyDescent="0.3">
      <c r="AN6381" s="85">
        <v>8278</v>
      </c>
    </row>
    <row r="6382" spans="40:40" ht="15" customHeight="1" x14ac:dyDescent="0.3">
      <c r="AN6382" s="85">
        <v>8279</v>
      </c>
    </row>
    <row r="6383" spans="40:40" ht="15" customHeight="1" x14ac:dyDescent="0.3">
      <c r="AN6383" s="85">
        <v>8280</v>
      </c>
    </row>
    <row r="6384" spans="40:40" ht="15" customHeight="1" x14ac:dyDescent="0.3">
      <c r="AN6384" s="85">
        <v>8281</v>
      </c>
    </row>
    <row r="6385" spans="40:40" ht="15" customHeight="1" x14ac:dyDescent="0.3">
      <c r="AN6385" s="85">
        <v>8282</v>
      </c>
    </row>
    <row r="6386" spans="40:40" ht="15" customHeight="1" x14ac:dyDescent="0.3">
      <c r="AN6386" s="85">
        <v>8283</v>
      </c>
    </row>
    <row r="6387" spans="40:40" ht="15" customHeight="1" x14ac:dyDescent="0.3">
      <c r="AN6387" s="85">
        <v>8284</v>
      </c>
    </row>
    <row r="6388" spans="40:40" ht="15" customHeight="1" x14ac:dyDescent="0.3">
      <c r="AN6388" s="85">
        <v>8285</v>
      </c>
    </row>
    <row r="6389" spans="40:40" ht="15" customHeight="1" x14ac:dyDescent="0.3">
      <c r="AN6389" s="85">
        <v>8286</v>
      </c>
    </row>
    <row r="6390" spans="40:40" ht="15" customHeight="1" x14ac:dyDescent="0.3">
      <c r="AN6390" s="85">
        <v>8287</v>
      </c>
    </row>
    <row r="6391" spans="40:40" ht="15" customHeight="1" x14ac:dyDescent="0.3">
      <c r="AN6391" s="85">
        <v>8288</v>
      </c>
    </row>
    <row r="6392" spans="40:40" ht="15" customHeight="1" x14ac:dyDescent="0.3">
      <c r="AN6392" s="85">
        <v>8289</v>
      </c>
    </row>
    <row r="6393" spans="40:40" ht="15" customHeight="1" x14ac:dyDescent="0.3">
      <c r="AN6393" s="85">
        <v>8290</v>
      </c>
    </row>
    <row r="6394" spans="40:40" ht="15" customHeight="1" x14ac:dyDescent="0.3">
      <c r="AN6394" s="85">
        <v>8291</v>
      </c>
    </row>
    <row r="6395" spans="40:40" ht="15" customHeight="1" x14ac:dyDescent="0.3">
      <c r="AN6395" s="85">
        <v>8292</v>
      </c>
    </row>
    <row r="6396" spans="40:40" ht="15" customHeight="1" x14ac:dyDescent="0.3">
      <c r="AN6396" s="85">
        <v>8293</v>
      </c>
    </row>
    <row r="6397" spans="40:40" ht="15" customHeight="1" x14ac:dyDescent="0.3">
      <c r="AN6397" s="85">
        <v>8294</v>
      </c>
    </row>
    <row r="6398" spans="40:40" ht="15" customHeight="1" x14ac:dyDescent="0.3">
      <c r="AN6398" s="85">
        <v>8295</v>
      </c>
    </row>
    <row r="6399" spans="40:40" ht="15" customHeight="1" x14ac:dyDescent="0.3">
      <c r="AN6399" s="85">
        <v>8296</v>
      </c>
    </row>
    <row r="6400" spans="40:40" ht="15" customHeight="1" x14ac:dyDescent="0.3">
      <c r="AN6400" s="85">
        <v>8297</v>
      </c>
    </row>
    <row r="6401" spans="40:40" ht="15" customHeight="1" x14ac:dyDescent="0.3">
      <c r="AN6401" s="85">
        <v>8298</v>
      </c>
    </row>
    <row r="6402" spans="40:40" ht="15" customHeight="1" x14ac:dyDescent="0.3">
      <c r="AN6402" s="85">
        <v>8299</v>
      </c>
    </row>
    <row r="6403" spans="40:40" ht="15" customHeight="1" x14ac:dyDescent="0.3">
      <c r="AN6403" s="85">
        <v>8300</v>
      </c>
    </row>
    <row r="6404" spans="40:40" ht="15" customHeight="1" x14ac:dyDescent="0.3">
      <c r="AN6404" s="85">
        <v>8301</v>
      </c>
    </row>
    <row r="6405" spans="40:40" ht="15" customHeight="1" x14ac:dyDescent="0.3">
      <c r="AN6405" s="85">
        <v>8302</v>
      </c>
    </row>
    <row r="6406" spans="40:40" ht="15" customHeight="1" x14ac:dyDescent="0.3">
      <c r="AN6406" s="85">
        <v>8303</v>
      </c>
    </row>
    <row r="6407" spans="40:40" ht="15" customHeight="1" x14ac:dyDescent="0.3">
      <c r="AN6407" s="85">
        <v>8304</v>
      </c>
    </row>
    <row r="6408" spans="40:40" ht="15" customHeight="1" x14ac:dyDescent="0.3">
      <c r="AN6408" s="85">
        <v>8305</v>
      </c>
    </row>
    <row r="6409" spans="40:40" ht="15" customHeight="1" x14ac:dyDescent="0.3">
      <c r="AN6409" s="85">
        <v>8306</v>
      </c>
    </row>
    <row r="6410" spans="40:40" ht="15" customHeight="1" x14ac:dyDescent="0.3">
      <c r="AN6410" s="85">
        <v>8307</v>
      </c>
    </row>
    <row r="6411" spans="40:40" ht="15" customHeight="1" x14ac:dyDescent="0.3">
      <c r="AN6411" s="85">
        <v>8308</v>
      </c>
    </row>
    <row r="6412" spans="40:40" ht="15" customHeight="1" x14ac:dyDescent="0.3">
      <c r="AN6412" s="85">
        <v>8309</v>
      </c>
    </row>
    <row r="6413" spans="40:40" ht="15" customHeight="1" x14ac:dyDescent="0.3">
      <c r="AN6413" s="85">
        <v>8310</v>
      </c>
    </row>
    <row r="6414" spans="40:40" ht="15" customHeight="1" x14ac:dyDescent="0.3">
      <c r="AN6414" s="85">
        <v>8311</v>
      </c>
    </row>
    <row r="6415" spans="40:40" ht="15" customHeight="1" x14ac:dyDescent="0.3">
      <c r="AN6415" s="85">
        <v>8312</v>
      </c>
    </row>
    <row r="6416" spans="40:40" ht="15" customHeight="1" x14ac:dyDescent="0.3">
      <c r="AN6416" s="85">
        <v>8313</v>
      </c>
    </row>
    <row r="6417" spans="40:40" ht="15" customHeight="1" x14ac:dyDescent="0.3">
      <c r="AN6417" s="85">
        <v>8314</v>
      </c>
    </row>
    <row r="6418" spans="40:40" ht="15" customHeight="1" x14ac:dyDescent="0.3">
      <c r="AN6418" s="85">
        <v>8315</v>
      </c>
    </row>
    <row r="6419" spans="40:40" ht="15" customHeight="1" x14ac:dyDescent="0.3">
      <c r="AN6419" s="85">
        <v>8316</v>
      </c>
    </row>
    <row r="6420" spans="40:40" ht="15" customHeight="1" x14ac:dyDescent="0.3">
      <c r="AN6420" s="85">
        <v>8317</v>
      </c>
    </row>
    <row r="6421" spans="40:40" ht="15" customHeight="1" x14ac:dyDescent="0.3">
      <c r="AN6421" s="85">
        <v>8318</v>
      </c>
    </row>
    <row r="6422" spans="40:40" ht="15" customHeight="1" x14ac:dyDescent="0.3">
      <c r="AN6422" s="85">
        <v>8319</v>
      </c>
    </row>
    <row r="6423" spans="40:40" ht="15" customHeight="1" x14ac:dyDescent="0.3">
      <c r="AN6423" s="85">
        <v>8320</v>
      </c>
    </row>
    <row r="6424" spans="40:40" ht="15" customHeight="1" x14ac:dyDescent="0.3">
      <c r="AN6424" s="85">
        <v>8321</v>
      </c>
    </row>
    <row r="6425" spans="40:40" ht="15" customHeight="1" x14ac:dyDescent="0.3">
      <c r="AN6425" s="85">
        <v>8322</v>
      </c>
    </row>
    <row r="6426" spans="40:40" ht="15" customHeight="1" x14ac:dyDescent="0.3">
      <c r="AN6426" s="85">
        <v>8323</v>
      </c>
    </row>
    <row r="6427" spans="40:40" ht="15" customHeight="1" x14ac:dyDescent="0.3">
      <c r="AN6427" s="85">
        <v>8324</v>
      </c>
    </row>
    <row r="6428" spans="40:40" ht="15" customHeight="1" x14ac:dyDescent="0.3">
      <c r="AN6428" s="85">
        <v>8325</v>
      </c>
    </row>
    <row r="6429" spans="40:40" ht="15" customHeight="1" x14ac:dyDescent="0.3">
      <c r="AN6429" s="85">
        <v>8326</v>
      </c>
    </row>
    <row r="6430" spans="40:40" ht="15" customHeight="1" x14ac:dyDescent="0.3">
      <c r="AN6430" s="85">
        <v>8327</v>
      </c>
    </row>
    <row r="6431" spans="40:40" ht="15" customHeight="1" x14ac:dyDescent="0.3">
      <c r="AN6431" s="85">
        <v>8328</v>
      </c>
    </row>
    <row r="6432" spans="40:40" ht="15" customHeight="1" x14ac:dyDescent="0.3">
      <c r="AN6432" s="85">
        <v>8329</v>
      </c>
    </row>
    <row r="6433" spans="40:40" ht="15" customHeight="1" x14ac:dyDescent="0.3">
      <c r="AN6433" s="85">
        <v>8330</v>
      </c>
    </row>
    <row r="6434" spans="40:40" ht="15" customHeight="1" x14ac:dyDescent="0.3">
      <c r="AN6434" s="85">
        <v>8331</v>
      </c>
    </row>
    <row r="6435" spans="40:40" ht="15" customHeight="1" x14ac:dyDescent="0.3">
      <c r="AN6435" s="85">
        <v>8332</v>
      </c>
    </row>
    <row r="6436" spans="40:40" ht="15" customHeight="1" x14ac:dyDescent="0.3">
      <c r="AN6436" s="85">
        <v>8333</v>
      </c>
    </row>
    <row r="6437" spans="40:40" ht="15" customHeight="1" x14ac:dyDescent="0.3">
      <c r="AN6437" s="85">
        <v>8334</v>
      </c>
    </row>
    <row r="6438" spans="40:40" ht="15" customHeight="1" x14ac:dyDescent="0.3">
      <c r="AN6438" s="85">
        <v>8335</v>
      </c>
    </row>
    <row r="6439" spans="40:40" ht="15" customHeight="1" x14ac:dyDescent="0.3">
      <c r="AN6439" s="85">
        <v>8336</v>
      </c>
    </row>
    <row r="6440" spans="40:40" ht="15" customHeight="1" x14ac:dyDescent="0.3">
      <c r="AN6440" s="85">
        <v>8337</v>
      </c>
    </row>
    <row r="6441" spans="40:40" ht="15" customHeight="1" x14ac:dyDescent="0.3">
      <c r="AN6441" s="85">
        <v>8338</v>
      </c>
    </row>
    <row r="6442" spans="40:40" ht="15" customHeight="1" x14ac:dyDescent="0.3">
      <c r="AN6442" s="85">
        <v>8339</v>
      </c>
    </row>
    <row r="6443" spans="40:40" ht="15" customHeight="1" x14ac:dyDescent="0.3">
      <c r="AN6443" s="85">
        <v>8340</v>
      </c>
    </row>
    <row r="6444" spans="40:40" ht="15" customHeight="1" x14ac:dyDescent="0.3">
      <c r="AN6444" s="85">
        <v>8341</v>
      </c>
    </row>
    <row r="6445" spans="40:40" ht="15" customHeight="1" x14ac:dyDescent="0.3">
      <c r="AN6445" s="85">
        <v>8342</v>
      </c>
    </row>
    <row r="6446" spans="40:40" ht="15" customHeight="1" x14ac:dyDescent="0.3">
      <c r="AN6446" s="85">
        <v>8343</v>
      </c>
    </row>
    <row r="6447" spans="40:40" ht="15" customHeight="1" x14ac:dyDescent="0.3">
      <c r="AN6447" s="85">
        <v>8344</v>
      </c>
    </row>
    <row r="6448" spans="40:40" ht="15" customHeight="1" x14ac:dyDescent="0.3">
      <c r="AN6448" s="85">
        <v>8345</v>
      </c>
    </row>
    <row r="6449" spans="40:40" ht="15" customHeight="1" x14ac:dyDescent="0.3">
      <c r="AN6449" s="85">
        <v>8346</v>
      </c>
    </row>
    <row r="6450" spans="40:40" ht="15" customHeight="1" x14ac:dyDescent="0.3">
      <c r="AN6450" s="85">
        <v>8347</v>
      </c>
    </row>
    <row r="6451" spans="40:40" ht="15" customHeight="1" x14ac:dyDescent="0.3">
      <c r="AN6451" s="85">
        <v>8348</v>
      </c>
    </row>
    <row r="6452" spans="40:40" ht="15" customHeight="1" x14ac:dyDescent="0.3">
      <c r="AN6452" s="85">
        <v>8349</v>
      </c>
    </row>
    <row r="6453" spans="40:40" ht="15" customHeight="1" x14ac:dyDescent="0.3">
      <c r="AN6453" s="85">
        <v>8350</v>
      </c>
    </row>
    <row r="6454" spans="40:40" ht="15" customHeight="1" x14ac:dyDescent="0.3">
      <c r="AN6454" s="85">
        <v>8351</v>
      </c>
    </row>
    <row r="6455" spans="40:40" ht="15" customHeight="1" x14ac:dyDescent="0.3">
      <c r="AN6455" s="85">
        <v>8352</v>
      </c>
    </row>
    <row r="6456" spans="40:40" ht="15" customHeight="1" x14ac:dyDescent="0.3">
      <c r="AN6456" s="85">
        <v>8353</v>
      </c>
    </row>
    <row r="6457" spans="40:40" ht="15" customHeight="1" x14ac:dyDescent="0.3">
      <c r="AN6457" s="85">
        <v>8354</v>
      </c>
    </row>
    <row r="6458" spans="40:40" ht="15" customHeight="1" x14ac:dyDescent="0.3">
      <c r="AN6458" s="85">
        <v>8355</v>
      </c>
    </row>
    <row r="6459" spans="40:40" ht="15" customHeight="1" x14ac:dyDescent="0.3">
      <c r="AN6459" s="85">
        <v>8356</v>
      </c>
    </row>
    <row r="6460" spans="40:40" ht="15" customHeight="1" x14ac:dyDescent="0.3">
      <c r="AN6460" s="85">
        <v>8357</v>
      </c>
    </row>
    <row r="6461" spans="40:40" ht="15" customHeight="1" x14ac:dyDescent="0.3">
      <c r="AN6461" s="85">
        <v>8358</v>
      </c>
    </row>
    <row r="6462" spans="40:40" ht="15" customHeight="1" x14ac:dyDescent="0.3">
      <c r="AN6462" s="85">
        <v>8359</v>
      </c>
    </row>
    <row r="6463" spans="40:40" ht="15" customHeight="1" x14ac:dyDescent="0.3">
      <c r="AN6463" s="85">
        <v>8360</v>
      </c>
    </row>
    <row r="6464" spans="40:40" ht="15" customHeight="1" x14ac:dyDescent="0.3">
      <c r="AN6464" s="85">
        <v>8361</v>
      </c>
    </row>
    <row r="6465" spans="40:40" ht="15" customHeight="1" x14ac:dyDescent="0.3">
      <c r="AN6465" s="85">
        <v>8362</v>
      </c>
    </row>
    <row r="6466" spans="40:40" ht="15" customHeight="1" x14ac:dyDescent="0.3">
      <c r="AN6466" s="85">
        <v>8363</v>
      </c>
    </row>
    <row r="6467" spans="40:40" ht="15" customHeight="1" x14ac:dyDescent="0.3">
      <c r="AN6467" s="85">
        <v>8364</v>
      </c>
    </row>
    <row r="6468" spans="40:40" ht="15" customHeight="1" x14ac:dyDescent="0.3">
      <c r="AN6468" s="85">
        <v>8365</v>
      </c>
    </row>
    <row r="6469" spans="40:40" ht="15" customHeight="1" x14ac:dyDescent="0.3">
      <c r="AN6469" s="85">
        <v>8366</v>
      </c>
    </row>
    <row r="6470" spans="40:40" ht="15" customHeight="1" x14ac:dyDescent="0.3">
      <c r="AN6470" s="85">
        <v>8367</v>
      </c>
    </row>
    <row r="6471" spans="40:40" ht="15" customHeight="1" x14ac:dyDescent="0.3">
      <c r="AN6471" s="85">
        <v>8368</v>
      </c>
    </row>
    <row r="6472" spans="40:40" ht="15" customHeight="1" x14ac:dyDescent="0.3">
      <c r="AN6472" s="85">
        <v>8369</v>
      </c>
    </row>
    <row r="6473" spans="40:40" ht="15" customHeight="1" x14ac:dyDescent="0.3">
      <c r="AN6473" s="85">
        <v>8370</v>
      </c>
    </row>
    <row r="6474" spans="40:40" ht="15" customHeight="1" x14ac:dyDescent="0.3">
      <c r="AN6474" s="85">
        <v>8371</v>
      </c>
    </row>
    <row r="6475" spans="40:40" ht="15" customHeight="1" x14ac:dyDescent="0.3">
      <c r="AN6475" s="85">
        <v>8372</v>
      </c>
    </row>
    <row r="6476" spans="40:40" ht="15" customHeight="1" x14ac:dyDescent="0.3">
      <c r="AN6476" s="85">
        <v>8373</v>
      </c>
    </row>
    <row r="6477" spans="40:40" ht="15" customHeight="1" x14ac:dyDescent="0.3">
      <c r="AN6477" s="85">
        <v>8374</v>
      </c>
    </row>
    <row r="6478" spans="40:40" ht="15" customHeight="1" x14ac:dyDescent="0.3">
      <c r="AN6478" s="85">
        <v>8375</v>
      </c>
    </row>
    <row r="6479" spans="40:40" ht="15" customHeight="1" x14ac:dyDescent="0.3">
      <c r="AN6479" s="85">
        <v>8376</v>
      </c>
    </row>
    <row r="6480" spans="40:40" ht="15" customHeight="1" x14ac:dyDescent="0.3">
      <c r="AN6480" s="85">
        <v>8377</v>
      </c>
    </row>
    <row r="6481" spans="40:40" ht="15" customHeight="1" x14ac:dyDescent="0.3">
      <c r="AN6481" s="85">
        <v>8378</v>
      </c>
    </row>
    <row r="6482" spans="40:40" ht="15" customHeight="1" x14ac:dyDescent="0.3">
      <c r="AN6482" s="85">
        <v>8379</v>
      </c>
    </row>
    <row r="6483" spans="40:40" ht="15" customHeight="1" x14ac:dyDescent="0.3">
      <c r="AN6483" s="85">
        <v>8380</v>
      </c>
    </row>
    <row r="6484" spans="40:40" ht="15" customHeight="1" x14ac:dyDescent="0.3">
      <c r="AN6484" s="85">
        <v>8381</v>
      </c>
    </row>
    <row r="6485" spans="40:40" ht="15" customHeight="1" x14ac:dyDescent="0.3">
      <c r="AN6485" s="85">
        <v>8382</v>
      </c>
    </row>
    <row r="6486" spans="40:40" ht="15" customHeight="1" x14ac:dyDescent="0.3">
      <c r="AN6486" s="85">
        <v>8383</v>
      </c>
    </row>
    <row r="6487" spans="40:40" ht="15" customHeight="1" x14ac:dyDescent="0.3">
      <c r="AN6487" s="85">
        <v>8384</v>
      </c>
    </row>
    <row r="6488" spans="40:40" ht="15" customHeight="1" x14ac:dyDescent="0.3">
      <c r="AN6488" s="85">
        <v>8385</v>
      </c>
    </row>
    <row r="6489" spans="40:40" ht="15" customHeight="1" x14ac:dyDescent="0.3">
      <c r="AN6489" s="85">
        <v>8386</v>
      </c>
    </row>
    <row r="6490" spans="40:40" ht="15" customHeight="1" x14ac:dyDescent="0.3">
      <c r="AN6490" s="85">
        <v>8387</v>
      </c>
    </row>
    <row r="6491" spans="40:40" ht="15" customHeight="1" x14ac:dyDescent="0.3">
      <c r="AN6491" s="85">
        <v>8388</v>
      </c>
    </row>
    <row r="6492" spans="40:40" ht="15" customHeight="1" x14ac:dyDescent="0.3">
      <c r="AN6492" s="85">
        <v>8389</v>
      </c>
    </row>
    <row r="6493" spans="40:40" ht="15" customHeight="1" x14ac:dyDescent="0.3">
      <c r="AN6493" s="85">
        <v>8390</v>
      </c>
    </row>
    <row r="6494" spans="40:40" ht="15" customHeight="1" x14ac:dyDescent="0.3">
      <c r="AN6494" s="85">
        <v>8391</v>
      </c>
    </row>
    <row r="6495" spans="40:40" ht="15" customHeight="1" x14ac:dyDescent="0.3">
      <c r="AN6495" s="85">
        <v>8392</v>
      </c>
    </row>
    <row r="6496" spans="40:40" ht="15" customHeight="1" x14ac:dyDescent="0.3">
      <c r="AN6496" s="85">
        <v>8393</v>
      </c>
    </row>
    <row r="6497" spans="40:40" ht="15" customHeight="1" x14ac:dyDescent="0.3">
      <c r="AN6497" s="85">
        <v>8394</v>
      </c>
    </row>
    <row r="6498" spans="40:40" ht="15" customHeight="1" x14ac:dyDescent="0.3">
      <c r="AN6498" s="85">
        <v>8395</v>
      </c>
    </row>
    <row r="6499" spans="40:40" ht="15" customHeight="1" x14ac:dyDescent="0.3">
      <c r="AN6499" s="85">
        <v>8396</v>
      </c>
    </row>
    <row r="6500" spans="40:40" ht="15" customHeight="1" x14ac:dyDescent="0.3">
      <c r="AN6500" s="85">
        <v>8397</v>
      </c>
    </row>
    <row r="6501" spans="40:40" ht="15" customHeight="1" x14ac:dyDescent="0.3">
      <c r="AN6501" s="85">
        <v>8398</v>
      </c>
    </row>
    <row r="6502" spans="40:40" ht="15" customHeight="1" x14ac:dyDescent="0.3">
      <c r="AN6502" s="85">
        <v>8399</v>
      </c>
    </row>
    <row r="6503" spans="40:40" ht="15" customHeight="1" x14ac:dyDescent="0.3">
      <c r="AN6503" s="85">
        <v>8400</v>
      </c>
    </row>
    <row r="6504" spans="40:40" ht="15" customHeight="1" x14ac:dyDescent="0.3">
      <c r="AN6504" s="85">
        <v>8401</v>
      </c>
    </row>
    <row r="6505" spans="40:40" ht="15" customHeight="1" x14ac:dyDescent="0.3">
      <c r="AN6505" s="85">
        <v>8402</v>
      </c>
    </row>
    <row r="6506" spans="40:40" ht="15" customHeight="1" x14ac:dyDescent="0.3">
      <c r="AN6506" s="85">
        <v>8403</v>
      </c>
    </row>
    <row r="6507" spans="40:40" ht="15" customHeight="1" x14ac:dyDescent="0.3">
      <c r="AN6507" s="85">
        <v>8404</v>
      </c>
    </row>
    <row r="6508" spans="40:40" ht="15" customHeight="1" x14ac:dyDescent="0.3">
      <c r="AN6508" s="85">
        <v>8405</v>
      </c>
    </row>
    <row r="6509" spans="40:40" ht="15" customHeight="1" x14ac:dyDescent="0.3">
      <c r="AN6509" s="85">
        <v>8406</v>
      </c>
    </row>
    <row r="6510" spans="40:40" ht="15" customHeight="1" x14ac:dyDescent="0.3">
      <c r="AN6510" s="85">
        <v>8407</v>
      </c>
    </row>
    <row r="6511" spans="40:40" ht="15" customHeight="1" x14ac:dyDescent="0.3">
      <c r="AN6511" s="85">
        <v>8408</v>
      </c>
    </row>
    <row r="6512" spans="40:40" ht="15" customHeight="1" x14ac:dyDescent="0.3">
      <c r="AN6512" s="85">
        <v>8409</v>
      </c>
    </row>
    <row r="6513" spans="40:40" ht="15" customHeight="1" x14ac:dyDescent="0.3">
      <c r="AN6513" s="85">
        <v>8410</v>
      </c>
    </row>
    <row r="6514" spans="40:40" ht="15" customHeight="1" x14ac:dyDescent="0.3">
      <c r="AN6514" s="85">
        <v>8411</v>
      </c>
    </row>
    <row r="6515" spans="40:40" ht="15" customHeight="1" x14ac:dyDescent="0.3">
      <c r="AN6515" s="85">
        <v>8412</v>
      </c>
    </row>
    <row r="6516" spans="40:40" ht="15" customHeight="1" x14ac:dyDescent="0.3">
      <c r="AN6516" s="85">
        <v>8413</v>
      </c>
    </row>
    <row r="6517" spans="40:40" ht="15" customHeight="1" x14ac:dyDescent="0.3">
      <c r="AN6517" s="85">
        <v>8414</v>
      </c>
    </row>
    <row r="6518" spans="40:40" ht="15" customHeight="1" x14ac:dyDescent="0.3">
      <c r="AN6518" s="85">
        <v>8415</v>
      </c>
    </row>
    <row r="6519" spans="40:40" ht="15" customHeight="1" x14ac:dyDescent="0.3">
      <c r="AN6519" s="85">
        <v>8416</v>
      </c>
    </row>
    <row r="6520" spans="40:40" ht="15" customHeight="1" x14ac:dyDescent="0.3">
      <c r="AN6520" s="85">
        <v>8417</v>
      </c>
    </row>
    <row r="6521" spans="40:40" ht="15" customHeight="1" x14ac:dyDescent="0.3">
      <c r="AN6521" s="85">
        <v>8418</v>
      </c>
    </row>
    <row r="6522" spans="40:40" ht="15" customHeight="1" x14ac:dyDescent="0.3">
      <c r="AN6522" s="85">
        <v>8419</v>
      </c>
    </row>
    <row r="6523" spans="40:40" ht="15" customHeight="1" x14ac:dyDescent="0.3">
      <c r="AN6523" s="85">
        <v>8420</v>
      </c>
    </row>
    <row r="6524" spans="40:40" ht="15" customHeight="1" x14ac:dyDescent="0.3">
      <c r="AN6524" s="85">
        <v>8421</v>
      </c>
    </row>
    <row r="6525" spans="40:40" ht="15" customHeight="1" x14ac:dyDescent="0.3">
      <c r="AN6525" s="85">
        <v>8422</v>
      </c>
    </row>
    <row r="6526" spans="40:40" ht="15" customHeight="1" x14ac:dyDescent="0.3">
      <c r="AN6526" s="85">
        <v>8423</v>
      </c>
    </row>
    <row r="6527" spans="40:40" ht="15" customHeight="1" x14ac:dyDescent="0.3">
      <c r="AN6527" s="85">
        <v>8424</v>
      </c>
    </row>
    <row r="6528" spans="40:40" ht="15" customHeight="1" x14ac:dyDescent="0.3">
      <c r="AN6528" s="85">
        <v>8425</v>
      </c>
    </row>
    <row r="6529" spans="40:40" ht="15" customHeight="1" x14ac:dyDescent="0.3">
      <c r="AN6529" s="85">
        <v>8426</v>
      </c>
    </row>
    <row r="6530" spans="40:40" ht="15" customHeight="1" x14ac:dyDescent="0.3">
      <c r="AN6530" s="85">
        <v>8427</v>
      </c>
    </row>
    <row r="6531" spans="40:40" ht="15" customHeight="1" x14ac:dyDescent="0.3">
      <c r="AN6531" s="85">
        <v>8428</v>
      </c>
    </row>
    <row r="6532" spans="40:40" ht="15" customHeight="1" x14ac:dyDescent="0.3">
      <c r="AN6532" s="85">
        <v>8429</v>
      </c>
    </row>
    <row r="6533" spans="40:40" ht="15" customHeight="1" x14ac:dyDescent="0.3">
      <c r="AN6533" s="85">
        <v>8430</v>
      </c>
    </row>
    <row r="6534" spans="40:40" ht="15" customHeight="1" x14ac:dyDescent="0.3">
      <c r="AN6534" s="85">
        <v>8431</v>
      </c>
    </row>
    <row r="6535" spans="40:40" ht="15" customHeight="1" x14ac:dyDescent="0.3">
      <c r="AN6535" s="85">
        <v>8432</v>
      </c>
    </row>
    <row r="6536" spans="40:40" ht="15" customHeight="1" x14ac:dyDescent="0.3">
      <c r="AN6536" s="85">
        <v>8433</v>
      </c>
    </row>
    <row r="6537" spans="40:40" ht="15" customHeight="1" x14ac:dyDescent="0.3">
      <c r="AN6537" s="85">
        <v>8434</v>
      </c>
    </row>
    <row r="6538" spans="40:40" ht="15" customHeight="1" x14ac:dyDescent="0.3">
      <c r="AN6538" s="85">
        <v>8435</v>
      </c>
    </row>
    <row r="6539" spans="40:40" ht="15" customHeight="1" x14ac:dyDescent="0.3">
      <c r="AN6539" s="85">
        <v>8436</v>
      </c>
    </row>
    <row r="6540" spans="40:40" ht="15" customHeight="1" x14ac:dyDescent="0.3">
      <c r="AN6540" s="85">
        <v>8437</v>
      </c>
    </row>
    <row r="6541" spans="40:40" ht="15" customHeight="1" x14ac:dyDescent="0.3">
      <c r="AN6541" s="85">
        <v>8438</v>
      </c>
    </row>
    <row r="6542" spans="40:40" ht="15" customHeight="1" x14ac:dyDescent="0.3">
      <c r="AN6542" s="85">
        <v>8439</v>
      </c>
    </row>
    <row r="6543" spans="40:40" ht="15" customHeight="1" x14ac:dyDescent="0.3">
      <c r="AN6543" s="85">
        <v>8440</v>
      </c>
    </row>
    <row r="6544" spans="40:40" ht="15" customHeight="1" x14ac:dyDescent="0.3">
      <c r="AN6544" s="85">
        <v>8441</v>
      </c>
    </row>
    <row r="6545" spans="40:40" ht="15" customHeight="1" x14ac:dyDescent="0.3">
      <c r="AN6545" s="85">
        <v>8442</v>
      </c>
    </row>
    <row r="6546" spans="40:40" ht="15" customHeight="1" x14ac:dyDescent="0.3">
      <c r="AN6546" s="85">
        <v>8443</v>
      </c>
    </row>
    <row r="6547" spans="40:40" ht="15" customHeight="1" x14ac:dyDescent="0.3">
      <c r="AN6547" s="85">
        <v>8444</v>
      </c>
    </row>
    <row r="6548" spans="40:40" ht="15" customHeight="1" x14ac:dyDescent="0.3">
      <c r="AN6548" s="85">
        <v>8445</v>
      </c>
    </row>
    <row r="6549" spans="40:40" ht="15" customHeight="1" x14ac:dyDescent="0.3">
      <c r="AN6549" s="85">
        <v>8446</v>
      </c>
    </row>
    <row r="6550" spans="40:40" ht="15" customHeight="1" x14ac:dyDescent="0.3">
      <c r="AN6550" s="85">
        <v>8447</v>
      </c>
    </row>
    <row r="6551" spans="40:40" ht="15" customHeight="1" x14ac:dyDescent="0.3">
      <c r="AN6551" s="85">
        <v>8448</v>
      </c>
    </row>
    <row r="6552" spans="40:40" ht="15" customHeight="1" x14ac:dyDescent="0.3">
      <c r="AN6552" s="85">
        <v>8449</v>
      </c>
    </row>
    <row r="6553" spans="40:40" ht="15" customHeight="1" x14ac:dyDescent="0.3">
      <c r="AN6553" s="85">
        <v>8450</v>
      </c>
    </row>
    <row r="6554" spans="40:40" ht="15" customHeight="1" x14ac:dyDescent="0.3">
      <c r="AN6554" s="85">
        <v>8451</v>
      </c>
    </row>
    <row r="6555" spans="40:40" ht="15" customHeight="1" x14ac:dyDescent="0.3">
      <c r="AN6555" s="85">
        <v>8452</v>
      </c>
    </row>
    <row r="6556" spans="40:40" ht="15" customHeight="1" x14ac:dyDescent="0.3">
      <c r="AN6556" s="85">
        <v>8453</v>
      </c>
    </row>
    <row r="6557" spans="40:40" ht="15" customHeight="1" x14ac:dyDescent="0.3">
      <c r="AN6557" s="85">
        <v>8454</v>
      </c>
    </row>
    <row r="6558" spans="40:40" ht="15" customHeight="1" x14ac:dyDescent="0.3">
      <c r="AN6558" s="85">
        <v>8455</v>
      </c>
    </row>
    <row r="6559" spans="40:40" ht="15" customHeight="1" x14ac:dyDescent="0.3">
      <c r="AN6559" s="85">
        <v>8456</v>
      </c>
    </row>
    <row r="6560" spans="40:40" ht="15" customHeight="1" x14ac:dyDescent="0.3">
      <c r="AN6560" s="85">
        <v>8457</v>
      </c>
    </row>
    <row r="6561" spans="40:40" ht="15" customHeight="1" x14ac:dyDescent="0.3">
      <c r="AN6561" s="85">
        <v>8458</v>
      </c>
    </row>
    <row r="6562" spans="40:40" ht="15" customHeight="1" x14ac:dyDescent="0.3">
      <c r="AN6562" s="85">
        <v>8459</v>
      </c>
    </row>
    <row r="6563" spans="40:40" ht="15" customHeight="1" x14ac:dyDescent="0.3">
      <c r="AN6563" s="85">
        <v>8460</v>
      </c>
    </row>
    <row r="6564" spans="40:40" ht="15" customHeight="1" x14ac:dyDescent="0.3">
      <c r="AN6564" s="85">
        <v>8461</v>
      </c>
    </row>
    <row r="6565" spans="40:40" ht="15" customHeight="1" x14ac:dyDescent="0.3">
      <c r="AN6565" s="85">
        <v>8462</v>
      </c>
    </row>
    <row r="6566" spans="40:40" ht="15" customHeight="1" x14ac:dyDescent="0.3">
      <c r="AN6566" s="85">
        <v>8463</v>
      </c>
    </row>
    <row r="6567" spans="40:40" ht="15" customHeight="1" x14ac:dyDescent="0.3">
      <c r="AN6567" s="85">
        <v>8464</v>
      </c>
    </row>
    <row r="6568" spans="40:40" ht="15" customHeight="1" x14ac:dyDescent="0.3">
      <c r="AN6568" s="85">
        <v>8465</v>
      </c>
    </row>
    <row r="6569" spans="40:40" ht="15" customHeight="1" x14ac:dyDescent="0.3">
      <c r="AN6569" s="85">
        <v>8466</v>
      </c>
    </row>
    <row r="6570" spans="40:40" ht="15" customHeight="1" x14ac:dyDescent="0.3">
      <c r="AN6570" s="85">
        <v>8467</v>
      </c>
    </row>
    <row r="6571" spans="40:40" ht="15" customHeight="1" x14ac:dyDescent="0.3">
      <c r="AN6571" s="85">
        <v>8468</v>
      </c>
    </row>
    <row r="6572" spans="40:40" ht="15" customHeight="1" x14ac:dyDescent="0.3">
      <c r="AN6572" s="85">
        <v>8469</v>
      </c>
    </row>
    <row r="6573" spans="40:40" ht="15" customHeight="1" x14ac:dyDescent="0.3">
      <c r="AN6573" s="85">
        <v>8470</v>
      </c>
    </row>
    <row r="6574" spans="40:40" ht="15" customHeight="1" x14ac:dyDescent="0.3">
      <c r="AN6574" s="85">
        <v>8471</v>
      </c>
    </row>
    <row r="6575" spans="40:40" ht="15" customHeight="1" x14ac:dyDescent="0.3">
      <c r="AN6575" s="85">
        <v>8472</v>
      </c>
    </row>
    <row r="6576" spans="40:40" ht="15" customHeight="1" x14ac:dyDescent="0.3">
      <c r="AN6576" s="85">
        <v>8473</v>
      </c>
    </row>
    <row r="6577" spans="40:40" ht="15" customHeight="1" x14ac:dyDescent="0.3">
      <c r="AN6577" s="85">
        <v>8474</v>
      </c>
    </row>
    <row r="6578" spans="40:40" ht="15" customHeight="1" x14ac:dyDescent="0.3">
      <c r="AN6578" s="85">
        <v>8475</v>
      </c>
    </row>
    <row r="6579" spans="40:40" ht="15" customHeight="1" x14ac:dyDescent="0.3">
      <c r="AN6579" s="85">
        <v>8476</v>
      </c>
    </row>
    <row r="6580" spans="40:40" ht="15" customHeight="1" x14ac:dyDescent="0.3">
      <c r="AN6580" s="85">
        <v>8477</v>
      </c>
    </row>
    <row r="6581" spans="40:40" ht="15" customHeight="1" x14ac:dyDescent="0.3">
      <c r="AN6581" s="85">
        <v>8478</v>
      </c>
    </row>
    <row r="6582" spans="40:40" ht="15" customHeight="1" x14ac:dyDescent="0.3">
      <c r="AN6582" s="85">
        <v>8479</v>
      </c>
    </row>
    <row r="6583" spans="40:40" ht="15" customHeight="1" x14ac:dyDescent="0.3">
      <c r="AN6583" s="85">
        <v>8480</v>
      </c>
    </row>
    <row r="6584" spans="40:40" ht="15" customHeight="1" x14ac:dyDescent="0.3">
      <c r="AN6584" s="85">
        <v>8481</v>
      </c>
    </row>
    <row r="6585" spans="40:40" ht="15" customHeight="1" x14ac:dyDescent="0.3">
      <c r="AN6585" s="85">
        <v>8482</v>
      </c>
    </row>
    <row r="6586" spans="40:40" ht="15" customHeight="1" x14ac:dyDescent="0.3">
      <c r="AN6586" s="85">
        <v>8483</v>
      </c>
    </row>
    <row r="6587" spans="40:40" ht="15" customHeight="1" x14ac:dyDescent="0.3">
      <c r="AN6587" s="85">
        <v>8484</v>
      </c>
    </row>
    <row r="6588" spans="40:40" ht="15" customHeight="1" x14ac:dyDescent="0.3">
      <c r="AN6588" s="85">
        <v>8485</v>
      </c>
    </row>
    <row r="6589" spans="40:40" ht="15" customHeight="1" x14ac:dyDescent="0.3">
      <c r="AN6589" s="85">
        <v>8486</v>
      </c>
    </row>
    <row r="6590" spans="40:40" ht="15" customHeight="1" x14ac:dyDescent="0.3">
      <c r="AN6590" s="85">
        <v>8487</v>
      </c>
    </row>
    <row r="6591" spans="40:40" ht="15" customHeight="1" x14ac:dyDescent="0.3">
      <c r="AN6591" s="85">
        <v>8488</v>
      </c>
    </row>
    <row r="6592" spans="40:40" ht="15" customHeight="1" x14ac:dyDescent="0.3">
      <c r="AN6592" s="85">
        <v>8489</v>
      </c>
    </row>
    <row r="6593" spans="40:40" ht="15" customHeight="1" x14ac:dyDescent="0.3">
      <c r="AN6593" s="85">
        <v>8490</v>
      </c>
    </row>
    <row r="6594" spans="40:40" ht="15" customHeight="1" x14ac:dyDescent="0.3">
      <c r="AN6594" s="85">
        <v>8491</v>
      </c>
    </row>
    <row r="6595" spans="40:40" ht="15" customHeight="1" x14ac:dyDescent="0.3">
      <c r="AN6595" s="85">
        <v>8492</v>
      </c>
    </row>
    <row r="6596" spans="40:40" ht="15" customHeight="1" x14ac:dyDescent="0.3">
      <c r="AN6596" s="85">
        <v>8493</v>
      </c>
    </row>
    <row r="6597" spans="40:40" ht="15" customHeight="1" x14ac:dyDescent="0.3">
      <c r="AN6597" s="85">
        <v>8494</v>
      </c>
    </row>
    <row r="6598" spans="40:40" ht="15" customHeight="1" x14ac:dyDescent="0.3">
      <c r="AN6598" s="85">
        <v>8495</v>
      </c>
    </row>
    <row r="6599" spans="40:40" ht="15" customHeight="1" x14ac:dyDescent="0.3">
      <c r="AN6599" s="85">
        <v>8496</v>
      </c>
    </row>
    <row r="6600" spans="40:40" ht="15" customHeight="1" x14ac:dyDescent="0.3">
      <c r="AN6600" s="85">
        <v>8497</v>
      </c>
    </row>
    <row r="6601" spans="40:40" ht="15" customHeight="1" x14ac:dyDescent="0.3">
      <c r="AN6601" s="85">
        <v>8498</v>
      </c>
    </row>
    <row r="6602" spans="40:40" ht="15" customHeight="1" x14ac:dyDescent="0.3">
      <c r="AN6602" s="85">
        <v>8499</v>
      </c>
    </row>
    <row r="6603" spans="40:40" ht="15" customHeight="1" x14ac:dyDescent="0.3">
      <c r="AN6603" s="85">
        <v>8500</v>
      </c>
    </row>
    <row r="6604" spans="40:40" ht="15" customHeight="1" x14ac:dyDescent="0.3">
      <c r="AN6604" s="85">
        <v>8501</v>
      </c>
    </row>
    <row r="6605" spans="40:40" ht="15" customHeight="1" x14ac:dyDescent="0.3">
      <c r="AN6605" s="85">
        <v>8502</v>
      </c>
    </row>
    <row r="6606" spans="40:40" ht="15" customHeight="1" x14ac:dyDescent="0.3">
      <c r="AN6606" s="85">
        <v>8503</v>
      </c>
    </row>
    <row r="6607" spans="40:40" ht="15" customHeight="1" x14ac:dyDescent="0.3">
      <c r="AN6607" s="85">
        <v>8504</v>
      </c>
    </row>
    <row r="6608" spans="40:40" ht="15" customHeight="1" x14ac:dyDescent="0.3">
      <c r="AN6608" s="85">
        <v>8505</v>
      </c>
    </row>
    <row r="6609" spans="40:40" ht="15" customHeight="1" x14ac:dyDescent="0.3">
      <c r="AN6609" s="85">
        <v>8506</v>
      </c>
    </row>
    <row r="6610" spans="40:40" ht="15" customHeight="1" x14ac:dyDescent="0.3">
      <c r="AN6610" s="85">
        <v>8507</v>
      </c>
    </row>
    <row r="6611" spans="40:40" ht="15" customHeight="1" x14ac:dyDescent="0.3">
      <c r="AN6611" s="85">
        <v>8508</v>
      </c>
    </row>
    <row r="6612" spans="40:40" ht="15" customHeight="1" x14ac:dyDescent="0.3">
      <c r="AN6612" s="85">
        <v>8509</v>
      </c>
    </row>
    <row r="6613" spans="40:40" ht="15" customHeight="1" x14ac:dyDescent="0.3">
      <c r="AN6613" s="85">
        <v>8510</v>
      </c>
    </row>
    <row r="6614" spans="40:40" ht="15" customHeight="1" x14ac:dyDescent="0.3">
      <c r="AN6614" s="85">
        <v>8511</v>
      </c>
    </row>
    <row r="6615" spans="40:40" ht="15" customHeight="1" x14ac:dyDescent="0.3">
      <c r="AN6615" s="85">
        <v>8512</v>
      </c>
    </row>
    <row r="6616" spans="40:40" ht="15" customHeight="1" x14ac:dyDescent="0.3">
      <c r="AN6616" s="85">
        <v>8513</v>
      </c>
    </row>
    <row r="6617" spans="40:40" ht="15" customHeight="1" x14ac:dyDescent="0.3">
      <c r="AN6617" s="85">
        <v>8514</v>
      </c>
    </row>
    <row r="6618" spans="40:40" ht="15" customHeight="1" x14ac:dyDescent="0.3">
      <c r="AN6618" s="85">
        <v>8515</v>
      </c>
    </row>
    <row r="6619" spans="40:40" ht="15" customHeight="1" x14ac:dyDescent="0.3">
      <c r="AN6619" s="85">
        <v>8516</v>
      </c>
    </row>
    <row r="6620" spans="40:40" ht="15" customHeight="1" x14ac:dyDescent="0.3">
      <c r="AN6620" s="85">
        <v>8517</v>
      </c>
    </row>
    <row r="6621" spans="40:40" ht="15" customHeight="1" x14ac:dyDescent="0.3">
      <c r="AN6621" s="85">
        <v>8518</v>
      </c>
    </row>
    <row r="6622" spans="40:40" ht="15" customHeight="1" x14ac:dyDescent="0.3">
      <c r="AN6622" s="85">
        <v>8519</v>
      </c>
    </row>
    <row r="6623" spans="40:40" ht="15" customHeight="1" x14ac:dyDescent="0.3">
      <c r="AN6623" s="85">
        <v>8520</v>
      </c>
    </row>
    <row r="6624" spans="40:40" ht="15" customHeight="1" x14ac:dyDescent="0.3">
      <c r="AN6624" s="85">
        <v>8521</v>
      </c>
    </row>
    <row r="6625" spans="40:40" ht="15" customHeight="1" x14ac:dyDescent="0.3">
      <c r="AN6625" s="85">
        <v>8522</v>
      </c>
    </row>
    <row r="6626" spans="40:40" ht="15" customHeight="1" x14ac:dyDescent="0.3">
      <c r="AN6626" s="85">
        <v>8523</v>
      </c>
    </row>
    <row r="6627" spans="40:40" ht="15" customHeight="1" x14ac:dyDescent="0.3">
      <c r="AN6627" s="85">
        <v>8524</v>
      </c>
    </row>
    <row r="6628" spans="40:40" ht="15" customHeight="1" x14ac:dyDescent="0.3">
      <c r="AN6628" s="85">
        <v>8525</v>
      </c>
    </row>
    <row r="6629" spans="40:40" ht="15" customHeight="1" x14ac:dyDescent="0.3">
      <c r="AN6629" s="85">
        <v>8526</v>
      </c>
    </row>
    <row r="6630" spans="40:40" ht="15" customHeight="1" x14ac:dyDescent="0.3">
      <c r="AN6630" s="85">
        <v>8527</v>
      </c>
    </row>
    <row r="6631" spans="40:40" ht="15" customHeight="1" x14ac:dyDescent="0.3">
      <c r="AN6631" s="85">
        <v>8528</v>
      </c>
    </row>
    <row r="6632" spans="40:40" ht="15" customHeight="1" x14ac:dyDescent="0.3">
      <c r="AN6632" s="85">
        <v>8529</v>
      </c>
    </row>
    <row r="6633" spans="40:40" ht="15" customHeight="1" x14ac:dyDescent="0.3">
      <c r="AN6633" s="85">
        <v>8530</v>
      </c>
    </row>
    <row r="6634" spans="40:40" ht="15" customHeight="1" x14ac:dyDescent="0.3">
      <c r="AN6634" s="85">
        <v>8531</v>
      </c>
    </row>
    <row r="6635" spans="40:40" ht="15" customHeight="1" x14ac:dyDescent="0.3">
      <c r="AN6635" s="85">
        <v>8532</v>
      </c>
    </row>
    <row r="6636" spans="40:40" ht="15" customHeight="1" x14ac:dyDescent="0.3">
      <c r="AN6636" s="85">
        <v>8533</v>
      </c>
    </row>
    <row r="6637" spans="40:40" ht="15" customHeight="1" x14ac:dyDescent="0.3">
      <c r="AN6637" s="85">
        <v>8534</v>
      </c>
    </row>
    <row r="6638" spans="40:40" ht="15" customHeight="1" x14ac:dyDescent="0.3">
      <c r="AN6638" s="85">
        <v>8535</v>
      </c>
    </row>
    <row r="6639" spans="40:40" ht="15" customHeight="1" x14ac:dyDescent="0.3">
      <c r="AN6639" s="85">
        <v>8536</v>
      </c>
    </row>
    <row r="6640" spans="40:40" ht="15" customHeight="1" x14ac:dyDescent="0.3">
      <c r="AN6640" s="85">
        <v>8537</v>
      </c>
    </row>
    <row r="6641" spans="40:40" ht="15" customHeight="1" x14ac:dyDescent="0.3">
      <c r="AN6641" s="85">
        <v>8538</v>
      </c>
    </row>
    <row r="6642" spans="40:40" ht="15" customHeight="1" x14ac:dyDescent="0.3">
      <c r="AN6642" s="85">
        <v>8539</v>
      </c>
    </row>
    <row r="6643" spans="40:40" ht="15" customHeight="1" x14ac:dyDescent="0.3">
      <c r="AN6643" s="85">
        <v>8540</v>
      </c>
    </row>
    <row r="6644" spans="40:40" ht="15" customHeight="1" x14ac:dyDescent="0.3">
      <c r="AN6644" s="85">
        <v>8541</v>
      </c>
    </row>
    <row r="6645" spans="40:40" ht="15" customHeight="1" x14ac:dyDescent="0.3">
      <c r="AN6645" s="85">
        <v>8542</v>
      </c>
    </row>
    <row r="6646" spans="40:40" ht="15" customHeight="1" x14ac:dyDescent="0.3">
      <c r="AN6646" s="85">
        <v>8543</v>
      </c>
    </row>
    <row r="6647" spans="40:40" ht="15" customHeight="1" x14ac:dyDescent="0.3">
      <c r="AN6647" s="85">
        <v>8544</v>
      </c>
    </row>
    <row r="6648" spans="40:40" ht="15" customHeight="1" x14ac:dyDescent="0.3">
      <c r="AN6648" s="85">
        <v>8545</v>
      </c>
    </row>
    <row r="6649" spans="40:40" ht="15" customHeight="1" x14ac:dyDescent="0.3">
      <c r="AN6649" s="85">
        <v>8546</v>
      </c>
    </row>
    <row r="6650" spans="40:40" ht="15" customHeight="1" x14ac:dyDescent="0.3">
      <c r="AN6650" s="85">
        <v>8547</v>
      </c>
    </row>
    <row r="6651" spans="40:40" ht="15" customHeight="1" x14ac:dyDescent="0.3">
      <c r="AN6651" s="85">
        <v>8548</v>
      </c>
    </row>
    <row r="6652" spans="40:40" ht="15" customHeight="1" x14ac:dyDescent="0.3">
      <c r="AN6652" s="85">
        <v>8549</v>
      </c>
    </row>
    <row r="6653" spans="40:40" ht="15" customHeight="1" x14ac:dyDescent="0.3">
      <c r="AN6653" s="85">
        <v>8550</v>
      </c>
    </row>
    <row r="6654" spans="40:40" ht="15" customHeight="1" x14ac:dyDescent="0.3">
      <c r="AN6654" s="85">
        <v>8551</v>
      </c>
    </row>
    <row r="6655" spans="40:40" ht="15" customHeight="1" x14ac:dyDescent="0.3">
      <c r="AN6655" s="85">
        <v>8552</v>
      </c>
    </row>
    <row r="6656" spans="40:40" ht="15" customHeight="1" x14ac:dyDescent="0.3">
      <c r="AN6656" s="85">
        <v>8553</v>
      </c>
    </row>
    <row r="6657" spans="40:40" ht="15" customHeight="1" x14ac:dyDescent="0.3">
      <c r="AN6657" s="85">
        <v>8554</v>
      </c>
    </row>
    <row r="6658" spans="40:40" ht="15" customHeight="1" x14ac:dyDescent="0.3">
      <c r="AN6658" s="85">
        <v>8555</v>
      </c>
    </row>
    <row r="6659" spans="40:40" ht="15" customHeight="1" x14ac:dyDescent="0.3">
      <c r="AN6659" s="85">
        <v>8556</v>
      </c>
    </row>
    <row r="6660" spans="40:40" ht="15" customHeight="1" x14ac:dyDescent="0.3">
      <c r="AN6660" s="85">
        <v>8557</v>
      </c>
    </row>
    <row r="6661" spans="40:40" ht="15" customHeight="1" x14ac:dyDescent="0.3">
      <c r="AN6661" s="85">
        <v>8558</v>
      </c>
    </row>
    <row r="6662" spans="40:40" ht="15" customHeight="1" x14ac:dyDescent="0.3">
      <c r="AN6662" s="85">
        <v>8559</v>
      </c>
    </row>
    <row r="6663" spans="40:40" ht="15" customHeight="1" x14ac:dyDescent="0.3">
      <c r="AN6663" s="85">
        <v>8560</v>
      </c>
    </row>
    <row r="6664" spans="40:40" ht="15" customHeight="1" x14ac:dyDescent="0.3">
      <c r="AN6664" s="85">
        <v>8561</v>
      </c>
    </row>
    <row r="6665" spans="40:40" ht="15" customHeight="1" x14ac:dyDescent="0.3">
      <c r="AN6665" s="85">
        <v>8562</v>
      </c>
    </row>
    <row r="6666" spans="40:40" ht="15" customHeight="1" x14ac:dyDescent="0.3">
      <c r="AN6666" s="85">
        <v>8563</v>
      </c>
    </row>
    <row r="6667" spans="40:40" ht="15" customHeight="1" x14ac:dyDescent="0.3">
      <c r="AN6667" s="85">
        <v>8564</v>
      </c>
    </row>
    <row r="6668" spans="40:40" ht="15" customHeight="1" x14ac:dyDescent="0.3">
      <c r="AN6668" s="85">
        <v>8565</v>
      </c>
    </row>
    <row r="6669" spans="40:40" ht="15" customHeight="1" x14ac:dyDescent="0.3">
      <c r="AN6669" s="85">
        <v>8566</v>
      </c>
    </row>
    <row r="6670" spans="40:40" ht="15" customHeight="1" x14ac:dyDescent="0.3">
      <c r="AN6670" s="85">
        <v>8567</v>
      </c>
    </row>
    <row r="6671" spans="40:40" ht="15" customHeight="1" x14ac:dyDescent="0.3">
      <c r="AN6671" s="85">
        <v>8568</v>
      </c>
    </row>
    <row r="6672" spans="40:40" ht="15" customHeight="1" x14ac:dyDescent="0.3">
      <c r="AN6672" s="85">
        <v>8569</v>
      </c>
    </row>
    <row r="6673" spans="40:40" ht="15" customHeight="1" x14ac:dyDescent="0.3">
      <c r="AN6673" s="85">
        <v>8570</v>
      </c>
    </row>
    <row r="6674" spans="40:40" ht="15" customHeight="1" x14ac:dyDescent="0.3">
      <c r="AN6674" s="85">
        <v>8571</v>
      </c>
    </row>
    <row r="6675" spans="40:40" ht="15" customHeight="1" x14ac:dyDescent="0.3">
      <c r="AN6675" s="85">
        <v>8572</v>
      </c>
    </row>
    <row r="6676" spans="40:40" ht="15" customHeight="1" x14ac:dyDescent="0.3">
      <c r="AN6676" s="85">
        <v>8573</v>
      </c>
    </row>
    <row r="6677" spans="40:40" ht="15" customHeight="1" x14ac:dyDescent="0.3">
      <c r="AN6677" s="85">
        <v>8574</v>
      </c>
    </row>
    <row r="6678" spans="40:40" ht="15" customHeight="1" x14ac:dyDescent="0.3">
      <c r="AN6678" s="85">
        <v>8575</v>
      </c>
    </row>
    <row r="6679" spans="40:40" ht="15" customHeight="1" x14ac:dyDescent="0.3">
      <c r="AN6679" s="85">
        <v>8576</v>
      </c>
    </row>
    <row r="6680" spans="40:40" ht="15" customHeight="1" x14ac:dyDescent="0.3">
      <c r="AN6680" s="85">
        <v>8577</v>
      </c>
    </row>
    <row r="6681" spans="40:40" ht="15" customHeight="1" x14ac:dyDescent="0.3">
      <c r="AN6681" s="85">
        <v>8578</v>
      </c>
    </row>
    <row r="6682" spans="40:40" ht="15" customHeight="1" x14ac:dyDescent="0.3">
      <c r="AN6682" s="85">
        <v>8579</v>
      </c>
    </row>
    <row r="6683" spans="40:40" ht="15" customHeight="1" x14ac:dyDescent="0.3">
      <c r="AN6683" s="85">
        <v>8580</v>
      </c>
    </row>
    <row r="6684" spans="40:40" ht="15" customHeight="1" x14ac:dyDescent="0.3">
      <c r="AN6684" s="85">
        <v>8581</v>
      </c>
    </row>
    <row r="6685" spans="40:40" ht="15" customHeight="1" x14ac:dyDescent="0.3">
      <c r="AN6685" s="85">
        <v>8582</v>
      </c>
    </row>
    <row r="6686" spans="40:40" ht="15" customHeight="1" x14ac:dyDescent="0.3">
      <c r="AN6686" s="85">
        <v>8583</v>
      </c>
    </row>
    <row r="6687" spans="40:40" ht="15" customHeight="1" x14ac:dyDescent="0.3">
      <c r="AN6687" s="85">
        <v>8584</v>
      </c>
    </row>
    <row r="6688" spans="40:40" ht="15" customHeight="1" x14ac:dyDescent="0.3">
      <c r="AN6688" s="85">
        <v>8585</v>
      </c>
    </row>
    <row r="6689" spans="40:40" ht="15" customHeight="1" x14ac:dyDescent="0.3">
      <c r="AN6689" s="85">
        <v>8586</v>
      </c>
    </row>
    <row r="6690" spans="40:40" ht="15" customHeight="1" x14ac:dyDescent="0.3">
      <c r="AN6690" s="85">
        <v>8587</v>
      </c>
    </row>
    <row r="6691" spans="40:40" ht="15" customHeight="1" x14ac:dyDescent="0.3">
      <c r="AN6691" s="85">
        <v>8588</v>
      </c>
    </row>
    <row r="6692" spans="40:40" ht="15" customHeight="1" x14ac:dyDescent="0.3">
      <c r="AN6692" s="85">
        <v>8589</v>
      </c>
    </row>
    <row r="6693" spans="40:40" ht="15" customHeight="1" x14ac:dyDescent="0.3">
      <c r="AN6693" s="85">
        <v>8590</v>
      </c>
    </row>
    <row r="6694" spans="40:40" ht="15" customHeight="1" x14ac:dyDescent="0.3">
      <c r="AN6694" s="85">
        <v>8591</v>
      </c>
    </row>
    <row r="6695" spans="40:40" ht="15" customHeight="1" x14ac:dyDescent="0.3">
      <c r="AN6695" s="85">
        <v>8592</v>
      </c>
    </row>
    <row r="6696" spans="40:40" ht="15" customHeight="1" x14ac:dyDescent="0.3">
      <c r="AN6696" s="85">
        <v>8593</v>
      </c>
    </row>
    <row r="6697" spans="40:40" ht="15" customHeight="1" x14ac:dyDescent="0.3">
      <c r="AN6697" s="85">
        <v>8594</v>
      </c>
    </row>
    <row r="6698" spans="40:40" ht="15" customHeight="1" x14ac:dyDescent="0.3">
      <c r="AN6698" s="85">
        <v>8595</v>
      </c>
    </row>
    <row r="6699" spans="40:40" ht="15" customHeight="1" x14ac:dyDescent="0.3">
      <c r="AN6699" s="85">
        <v>8596</v>
      </c>
    </row>
    <row r="6700" spans="40:40" ht="15" customHeight="1" x14ac:dyDescent="0.3">
      <c r="AN6700" s="85">
        <v>8597</v>
      </c>
    </row>
    <row r="6701" spans="40:40" ht="15" customHeight="1" x14ac:dyDescent="0.3">
      <c r="AN6701" s="85">
        <v>8598</v>
      </c>
    </row>
    <row r="6702" spans="40:40" ht="15" customHeight="1" x14ac:dyDescent="0.3">
      <c r="AN6702" s="85">
        <v>8599</v>
      </c>
    </row>
    <row r="6703" spans="40:40" ht="15" customHeight="1" x14ac:dyDescent="0.3">
      <c r="AN6703" s="85">
        <v>8600</v>
      </c>
    </row>
    <row r="6704" spans="40:40" ht="15" customHeight="1" x14ac:dyDescent="0.3">
      <c r="AN6704" s="85">
        <v>8601</v>
      </c>
    </row>
    <row r="6705" spans="40:40" ht="15" customHeight="1" x14ac:dyDescent="0.3">
      <c r="AN6705" s="85">
        <v>8602</v>
      </c>
    </row>
    <row r="6706" spans="40:40" ht="15" customHeight="1" x14ac:dyDescent="0.3">
      <c r="AN6706" s="85">
        <v>8603</v>
      </c>
    </row>
    <row r="6707" spans="40:40" ht="15" customHeight="1" x14ac:dyDescent="0.3">
      <c r="AN6707" s="85">
        <v>8604</v>
      </c>
    </row>
    <row r="6708" spans="40:40" ht="15" customHeight="1" x14ac:dyDescent="0.3">
      <c r="AN6708" s="85">
        <v>8605</v>
      </c>
    </row>
    <row r="6709" spans="40:40" ht="15" customHeight="1" x14ac:dyDescent="0.3">
      <c r="AN6709" s="85">
        <v>8606</v>
      </c>
    </row>
    <row r="6710" spans="40:40" ht="15" customHeight="1" x14ac:dyDescent="0.3">
      <c r="AN6710" s="85">
        <v>8607</v>
      </c>
    </row>
    <row r="6711" spans="40:40" ht="15" customHeight="1" x14ac:dyDescent="0.3">
      <c r="AN6711" s="85">
        <v>8608</v>
      </c>
    </row>
    <row r="6712" spans="40:40" ht="15" customHeight="1" x14ac:dyDescent="0.3">
      <c r="AN6712" s="85">
        <v>8609</v>
      </c>
    </row>
    <row r="6713" spans="40:40" ht="15" customHeight="1" x14ac:dyDescent="0.3">
      <c r="AN6713" s="85">
        <v>8610</v>
      </c>
    </row>
    <row r="6714" spans="40:40" ht="15" customHeight="1" x14ac:dyDescent="0.3">
      <c r="AN6714" s="85">
        <v>8611</v>
      </c>
    </row>
    <row r="6715" spans="40:40" ht="15" customHeight="1" x14ac:dyDescent="0.3">
      <c r="AN6715" s="85">
        <v>8612</v>
      </c>
    </row>
    <row r="6716" spans="40:40" ht="15" customHeight="1" x14ac:dyDescent="0.3">
      <c r="AN6716" s="85">
        <v>8613</v>
      </c>
    </row>
    <row r="6717" spans="40:40" ht="15" customHeight="1" x14ac:dyDescent="0.3">
      <c r="AN6717" s="85">
        <v>8614</v>
      </c>
    </row>
    <row r="6718" spans="40:40" ht="15" customHeight="1" x14ac:dyDescent="0.3">
      <c r="AN6718" s="85">
        <v>8615</v>
      </c>
    </row>
    <row r="6719" spans="40:40" ht="15" customHeight="1" x14ac:dyDescent="0.3">
      <c r="AN6719" s="85">
        <v>8616</v>
      </c>
    </row>
    <row r="6720" spans="40:40" ht="15" customHeight="1" x14ac:dyDescent="0.3">
      <c r="AN6720" s="85">
        <v>8617</v>
      </c>
    </row>
    <row r="6721" spans="40:40" ht="15" customHeight="1" x14ac:dyDescent="0.3">
      <c r="AN6721" s="85">
        <v>8618</v>
      </c>
    </row>
    <row r="6722" spans="40:40" ht="15" customHeight="1" x14ac:dyDescent="0.3">
      <c r="AN6722" s="85">
        <v>8619</v>
      </c>
    </row>
    <row r="6723" spans="40:40" ht="15" customHeight="1" x14ac:dyDescent="0.3">
      <c r="AN6723" s="85">
        <v>8620</v>
      </c>
    </row>
    <row r="6724" spans="40:40" ht="15" customHeight="1" x14ac:dyDescent="0.3">
      <c r="AN6724" s="85">
        <v>8621</v>
      </c>
    </row>
    <row r="6725" spans="40:40" ht="15" customHeight="1" x14ac:dyDescent="0.3">
      <c r="AN6725" s="85">
        <v>8622</v>
      </c>
    </row>
    <row r="6726" spans="40:40" ht="15" customHeight="1" x14ac:dyDescent="0.3">
      <c r="AN6726" s="85">
        <v>8623</v>
      </c>
    </row>
    <row r="6727" spans="40:40" ht="15" customHeight="1" x14ac:dyDescent="0.3">
      <c r="AN6727" s="85">
        <v>8624</v>
      </c>
    </row>
    <row r="6728" spans="40:40" ht="15" customHeight="1" x14ac:dyDescent="0.3">
      <c r="AN6728" s="85">
        <v>8625</v>
      </c>
    </row>
    <row r="6729" spans="40:40" ht="15" customHeight="1" x14ac:dyDescent="0.3">
      <c r="AN6729" s="85">
        <v>8626</v>
      </c>
    </row>
    <row r="6730" spans="40:40" ht="15" customHeight="1" x14ac:dyDescent="0.3">
      <c r="AN6730" s="85">
        <v>8627</v>
      </c>
    </row>
    <row r="6731" spans="40:40" ht="15" customHeight="1" x14ac:dyDescent="0.3">
      <c r="AN6731" s="85">
        <v>8628</v>
      </c>
    </row>
    <row r="6732" spans="40:40" ht="15" customHeight="1" x14ac:dyDescent="0.3">
      <c r="AN6732" s="85">
        <v>8629</v>
      </c>
    </row>
    <row r="6733" spans="40:40" ht="15" customHeight="1" x14ac:dyDescent="0.3">
      <c r="AN6733" s="85">
        <v>8630</v>
      </c>
    </row>
    <row r="6734" spans="40:40" ht="15" customHeight="1" x14ac:dyDescent="0.3">
      <c r="AN6734" s="85">
        <v>8631</v>
      </c>
    </row>
    <row r="6735" spans="40:40" ht="15" customHeight="1" x14ac:dyDescent="0.3">
      <c r="AN6735" s="85">
        <v>8632</v>
      </c>
    </row>
    <row r="6736" spans="40:40" ht="15" customHeight="1" x14ac:dyDescent="0.3">
      <c r="AN6736" s="85">
        <v>8633</v>
      </c>
    </row>
    <row r="6737" spans="40:40" ht="15" customHeight="1" x14ac:dyDescent="0.3">
      <c r="AN6737" s="85">
        <v>8634</v>
      </c>
    </row>
    <row r="6738" spans="40:40" ht="15" customHeight="1" x14ac:dyDescent="0.3">
      <c r="AN6738" s="85">
        <v>8635</v>
      </c>
    </row>
    <row r="6739" spans="40:40" ht="15" customHeight="1" x14ac:dyDescent="0.3">
      <c r="AN6739" s="85">
        <v>8636</v>
      </c>
    </row>
    <row r="6740" spans="40:40" ht="15" customHeight="1" x14ac:dyDescent="0.3">
      <c r="AN6740" s="85">
        <v>8637</v>
      </c>
    </row>
    <row r="6741" spans="40:40" ht="15" customHeight="1" x14ac:dyDescent="0.3">
      <c r="AN6741" s="85">
        <v>8638</v>
      </c>
    </row>
    <row r="6742" spans="40:40" ht="15" customHeight="1" x14ac:dyDescent="0.3">
      <c r="AN6742" s="85">
        <v>8639</v>
      </c>
    </row>
    <row r="6743" spans="40:40" ht="15" customHeight="1" x14ac:dyDescent="0.3">
      <c r="AN6743" s="85">
        <v>8640</v>
      </c>
    </row>
    <row r="6744" spans="40:40" ht="15" customHeight="1" x14ac:dyDescent="0.3">
      <c r="AN6744" s="85">
        <v>8641</v>
      </c>
    </row>
    <row r="6745" spans="40:40" ht="15" customHeight="1" x14ac:dyDescent="0.3">
      <c r="AN6745" s="85">
        <v>8642</v>
      </c>
    </row>
    <row r="6746" spans="40:40" ht="15" customHeight="1" x14ac:dyDescent="0.3">
      <c r="AN6746" s="85">
        <v>8643</v>
      </c>
    </row>
    <row r="6747" spans="40:40" ht="15" customHeight="1" x14ac:dyDescent="0.3">
      <c r="AN6747" s="85">
        <v>8644</v>
      </c>
    </row>
    <row r="6748" spans="40:40" ht="15" customHeight="1" x14ac:dyDescent="0.3">
      <c r="AN6748" s="85">
        <v>8645</v>
      </c>
    </row>
    <row r="6749" spans="40:40" ht="15" customHeight="1" x14ac:dyDescent="0.3">
      <c r="AN6749" s="85">
        <v>8646</v>
      </c>
    </row>
    <row r="6750" spans="40:40" ht="15" customHeight="1" x14ac:dyDescent="0.3">
      <c r="AN6750" s="85">
        <v>8647</v>
      </c>
    </row>
    <row r="6751" spans="40:40" ht="15" customHeight="1" x14ac:dyDescent="0.3">
      <c r="AN6751" s="85">
        <v>8648</v>
      </c>
    </row>
    <row r="6752" spans="40:40" ht="15" customHeight="1" x14ac:dyDescent="0.3">
      <c r="AN6752" s="85">
        <v>8649</v>
      </c>
    </row>
    <row r="6753" spans="40:40" ht="15" customHeight="1" x14ac:dyDescent="0.3">
      <c r="AN6753" s="85">
        <v>8650</v>
      </c>
    </row>
    <row r="6754" spans="40:40" ht="15" customHeight="1" x14ac:dyDescent="0.3">
      <c r="AN6754" s="85">
        <v>8651</v>
      </c>
    </row>
    <row r="6755" spans="40:40" ht="15" customHeight="1" x14ac:dyDescent="0.3">
      <c r="AN6755" s="85">
        <v>8652</v>
      </c>
    </row>
    <row r="6756" spans="40:40" ht="15" customHeight="1" x14ac:dyDescent="0.3">
      <c r="AN6756" s="85">
        <v>8653</v>
      </c>
    </row>
    <row r="6757" spans="40:40" ht="15" customHeight="1" x14ac:dyDescent="0.3">
      <c r="AN6757" s="85">
        <v>8654</v>
      </c>
    </row>
    <row r="6758" spans="40:40" ht="15" customHeight="1" x14ac:dyDescent="0.3">
      <c r="AN6758" s="85">
        <v>8655</v>
      </c>
    </row>
    <row r="6759" spans="40:40" ht="15" customHeight="1" x14ac:dyDescent="0.3">
      <c r="AN6759" s="85">
        <v>8656</v>
      </c>
    </row>
    <row r="6760" spans="40:40" ht="15" customHeight="1" x14ac:dyDescent="0.3">
      <c r="AN6760" s="85">
        <v>8657</v>
      </c>
    </row>
    <row r="6761" spans="40:40" ht="15" customHeight="1" x14ac:dyDescent="0.3">
      <c r="AN6761" s="85">
        <v>8658</v>
      </c>
    </row>
    <row r="6762" spans="40:40" ht="15" customHeight="1" x14ac:dyDescent="0.3">
      <c r="AN6762" s="85">
        <v>8659</v>
      </c>
    </row>
    <row r="6763" spans="40:40" ht="15" customHeight="1" x14ac:dyDescent="0.3">
      <c r="AN6763" s="85">
        <v>8660</v>
      </c>
    </row>
    <row r="6764" spans="40:40" ht="15" customHeight="1" x14ac:dyDescent="0.3">
      <c r="AN6764" s="85">
        <v>8661</v>
      </c>
    </row>
    <row r="6765" spans="40:40" ht="15" customHeight="1" x14ac:dyDescent="0.3">
      <c r="AN6765" s="85">
        <v>8662</v>
      </c>
    </row>
    <row r="6766" spans="40:40" ht="15" customHeight="1" x14ac:dyDescent="0.3">
      <c r="AN6766" s="85">
        <v>8663</v>
      </c>
    </row>
    <row r="6767" spans="40:40" ht="15" customHeight="1" x14ac:dyDescent="0.3">
      <c r="AN6767" s="85">
        <v>8664</v>
      </c>
    </row>
    <row r="6768" spans="40:40" ht="15" customHeight="1" x14ac:dyDescent="0.3">
      <c r="AN6768" s="85">
        <v>8665</v>
      </c>
    </row>
    <row r="6769" spans="40:40" ht="15" customHeight="1" x14ac:dyDescent="0.3">
      <c r="AN6769" s="85">
        <v>8666</v>
      </c>
    </row>
    <row r="6770" spans="40:40" ht="15" customHeight="1" x14ac:dyDescent="0.3">
      <c r="AN6770" s="85">
        <v>8667</v>
      </c>
    </row>
    <row r="6771" spans="40:40" ht="15" customHeight="1" x14ac:dyDescent="0.3">
      <c r="AN6771" s="85">
        <v>8668</v>
      </c>
    </row>
    <row r="6772" spans="40:40" ht="15" customHeight="1" x14ac:dyDescent="0.3">
      <c r="AN6772" s="85">
        <v>8669</v>
      </c>
    </row>
    <row r="6773" spans="40:40" ht="15" customHeight="1" x14ac:dyDescent="0.3">
      <c r="AN6773" s="85">
        <v>8670</v>
      </c>
    </row>
    <row r="6774" spans="40:40" ht="15" customHeight="1" x14ac:dyDescent="0.3">
      <c r="AN6774" s="85">
        <v>8671</v>
      </c>
    </row>
    <row r="6775" spans="40:40" ht="15" customHeight="1" x14ac:dyDescent="0.3">
      <c r="AN6775" s="85">
        <v>8672</v>
      </c>
    </row>
    <row r="6776" spans="40:40" ht="15" customHeight="1" x14ac:dyDescent="0.3">
      <c r="AN6776" s="85">
        <v>8673</v>
      </c>
    </row>
    <row r="6777" spans="40:40" ht="15" customHeight="1" x14ac:dyDescent="0.3">
      <c r="AN6777" s="85">
        <v>8674</v>
      </c>
    </row>
    <row r="6778" spans="40:40" ht="15" customHeight="1" x14ac:dyDescent="0.3">
      <c r="AN6778" s="85">
        <v>8675</v>
      </c>
    </row>
    <row r="6779" spans="40:40" ht="15" customHeight="1" x14ac:dyDescent="0.3">
      <c r="AN6779" s="85">
        <v>8676</v>
      </c>
    </row>
    <row r="6780" spans="40:40" ht="15" customHeight="1" x14ac:dyDescent="0.3">
      <c r="AN6780" s="85">
        <v>8677</v>
      </c>
    </row>
    <row r="6781" spans="40:40" ht="15" customHeight="1" x14ac:dyDescent="0.3">
      <c r="AN6781" s="85">
        <v>8678</v>
      </c>
    </row>
    <row r="6782" spans="40:40" ht="15" customHeight="1" x14ac:dyDescent="0.3">
      <c r="AN6782" s="85">
        <v>8679</v>
      </c>
    </row>
    <row r="6783" spans="40:40" ht="15" customHeight="1" x14ac:dyDescent="0.3">
      <c r="AN6783" s="85">
        <v>8680</v>
      </c>
    </row>
    <row r="6784" spans="40:40" ht="15" customHeight="1" x14ac:dyDescent="0.3">
      <c r="AN6784" s="85">
        <v>8681</v>
      </c>
    </row>
    <row r="6785" spans="40:40" ht="15" customHeight="1" x14ac:dyDescent="0.3">
      <c r="AN6785" s="85">
        <v>8682</v>
      </c>
    </row>
    <row r="6786" spans="40:40" ht="15" customHeight="1" x14ac:dyDescent="0.3">
      <c r="AN6786" s="85">
        <v>8683</v>
      </c>
    </row>
    <row r="6787" spans="40:40" ht="15" customHeight="1" x14ac:dyDescent="0.3">
      <c r="AN6787" s="85">
        <v>8684</v>
      </c>
    </row>
    <row r="6788" spans="40:40" ht="15" customHeight="1" x14ac:dyDescent="0.3">
      <c r="AN6788" s="85">
        <v>8685</v>
      </c>
    </row>
    <row r="6789" spans="40:40" ht="15" customHeight="1" x14ac:dyDescent="0.3">
      <c r="AN6789" s="85">
        <v>8686</v>
      </c>
    </row>
    <row r="6790" spans="40:40" ht="15" customHeight="1" x14ac:dyDescent="0.3">
      <c r="AN6790" s="85">
        <v>8687</v>
      </c>
    </row>
    <row r="6791" spans="40:40" ht="15" customHeight="1" x14ac:dyDescent="0.3">
      <c r="AN6791" s="85">
        <v>8688</v>
      </c>
    </row>
    <row r="6792" spans="40:40" ht="15" customHeight="1" x14ac:dyDescent="0.3">
      <c r="AN6792" s="85">
        <v>8689</v>
      </c>
    </row>
    <row r="6793" spans="40:40" ht="15" customHeight="1" x14ac:dyDescent="0.3">
      <c r="AN6793" s="85">
        <v>8690</v>
      </c>
    </row>
    <row r="6794" spans="40:40" ht="15" customHeight="1" x14ac:dyDescent="0.3">
      <c r="AN6794" s="85">
        <v>8691</v>
      </c>
    </row>
    <row r="6795" spans="40:40" ht="15" customHeight="1" x14ac:dyDescent="0.3">
      <c r="AN6795" s="85">
        <v>8692</v>
      </c>
    </row>
    <row r="6796" spans="40:40" ht="15" customHeight="1" x14ac:dyDescent="0.3">
      <c r="AN6796" s="85">
        <v>8693</v>
      </c>
    </row>
    <row r="6797" spans="40:40" ht="15" customHeight="1" x14ac:dyDescent="0.3">
      <c r="AN6797" s="85">
        <v>8694</v>
      </c>
    </row>
    <row r="6798" spans="40:40" ht="15" customHeight="1" x14ac:dyDescent="0.3">
      <c r="AN6798" s="85">
        <v>8695</v>
      </c>
    </row>
    <row r="6799" spans="40:40" ht="15" customHeight="1" x14ac:dyDescent="0.3">
      <c r="AN6799" s="85">
        <v>8696</v>
      </c>
    </row>
    <row r="6800" spans="40:40" ht="15" customHeight="1" x14ac:dyDescent="0.3">
      <c r="AN6800" s="85">
        <v>8697</v>
      </c>
    </row>
    <row r="6801" spans="40:40" ht="15" customHeight="1" x14ac:dyDescent="0.3">
      <c r="AN6801" s="85">
        <v>8698</v>
      </c>
    </row>
    <row r="6802" spans="40:40" ht="15" customHeight="1" x14ac:dyDescent="0.3">
      <c r="AN6802" s="85">
        <v>8699</v>
      </c>
    </row>
    <row r="6803" spans="40:40" ht="15" customHeight="1" x14ac:dyDescent="0.3">
      <c r="AN6803" s="85">
        <v>8700</v>
      </c>
    </row>
    <row r="6804" spans="40:40" ht="15" customHeight="1" x14ac:dyDescent="0.3">
      <c r="AN6804" s="85">
        <v>8701</v>
      </c>
    </row>
    <row r="6805" spans="40:40" ht="15" customHeight="1" x14ac:dyDescent="0.3">
      <c r="AN6805" s="85">
        <v>8702</v>
      </c>
    </row>
    <row r="6806" spans="40:40" ht="15" customHeight="1" x14ac:dyDescent="0.3">
      <c r="AN6806" s="85">
        <v>8703</v>
      </c>
    </row>
    <row r="6807" spans="40:40" ht="15" customHeight="1" x14ac:dyDescent="0.3">
      <c r="AN6807" s="85">
        <v>8704</v>
      </c>
    </row>
    <row r="6808" spans="40:40" ht="15" customHeight="1" x14ac:dyDescent="0.3">
      <c r="AN6808" s="85">
        <v>8705</v>
      </c>
    </row>
    <row r="6809" spans="40:40" ht="15" customHeight="1" x14ac:dyDescent="0.3">
      <c r="AN6809" s="85">
        <v>8706</v>
      </c>
    </row>
    <row r="6810" spans="40:40" ht="15" customHeight="1" x14ac:dyDescent="0.3">
      <c r="AN6810" s="85">
        <v>8707</v>
      </c>
    </row>
    <row r="6811" spans="40:40" ht="15" customHeight="1" x14ac:dyDescent="0.3">
      <c r="AN6811" s="85">
        <v>8708</v>
      </c>
    </row>
    <row r="6812" spans="40:40" ht="15" customHeight="1" x14ac:dyDescent="0.3">
      <c r="AN6812" s="85">
        <v>8709</v>
      </c>
    </row>
    <row r="6813" spans="40:40" ht="15" customHeight="1" x14ac:dyDescent="0.3">
      <c r="AN6813" s="85">
        <v>8710</v>
      </c>
    </row>
    <row r="6814" spans="40:40" ht="15" customHeight="1" x14ac:dyDescent="0.3">
      <c r="AN6814" s="85">
        <v>8711</v>
      </c>
    </row>
    <row r="6815" spans="40:40" ht="15" customHeight="1" x14ac:dyDescent="0.3">
      <c r="AN6815" s="85">
        <v>8712</v>
      </c>
    </row>
    <row r="6816" spans="40:40" ht="15" customHeight="1" x14ac:dyDescent="0.3">
      <c r="AN6816" s="85">
        <v>8713</v>
      </c>
    </row>
    <row r="6817" spans="40:40" ht="15" customHeight="1" x14ac:dyDescent="0.3">
      <c r="AN6817" s="85">
        <v>8714</v>
      </c>
    </row>
    <row r="6818" spans="40:40" ht="15" customHeight="1" x14ac:dyDescent="0.3">
      <c r="AN6818" s="85">
        <v>8715</v>
      </c>
    </row>
    <row r="6819" spans="40:40" ht="15" customHeight="1" x14ac:dyDescent="0.3">
      <c r="AN6819" s="85">
        <v>8716</v>
      </c>
    </row>
    <row r="6820" spans="40:40" ht="15" customHeight="1" x14ac:dyDescent="0.3">
      <c r="AN6820" s="85">
        <v>8717</v>
      </c>
    </row>
    <row r="6821" spans="40:40" ht="15" customHeight="1" x14ac:dyDescent="0.3">
      <c r="AN6821" s="85">
        <v>8718</v>
      </c>
    </row>
    <row r="6822" spans="40:40" ht="15" customHeight="1" x14ac:dyDescent="0.3">
      <c r="AN6822" s="85">
        <v>8719</v>
      </c>
    </row>
    <row r="6823" spans="40:40" ht="15" customHeight="1" x14ac:dyDescent="0.3">
      <c r="AN6823" s="85">
        <v>8720</v>
      </c>
    </row>
    <row r="6824" spans="40:40" ht="15" customHeight="1" x14ac:dyDescent="0.3">
      <c r="AN6824" s="85">
        <v>8721</v>
      </c>
    </row>
    <row r="6825" spans="40:40" ht="15" customHeight="1" x14ac:dyDescent="0.3">
      <c r="AN6825" s="85">
        <v>8722</v>
      </c>
    </row>
    <row r="6826" spans="40:40" ht="15" customHeight="1" x14ac:dyDescent="0.3">
      <c r="AN6826" s="85">
        <v>8723</v>
      </c>
    </row>
    <row r="6827" spans="40:40" ht="15" customHeight="1" x14ac:dyDescent="0.3">
      <c r="AN6827" s="85">
        <v>8724</v>
      </c>
    </row>
    <row r="6828" spans="40:40" ht="15" customHeight="1" x14ac:dyDescent="0.3">
      <c r="AN6828" s="85">
        <v>8725</v>
      </c>
    </row>
    <row r="6829" spans="40:40" ht="15" customHeight="1" x14ac:dyDescent="0.3">
      <c r="AN6829" s="85">
        <v>8726</v>
      </c>
    </row>
    <row r="6830" spans="40:40" ht="15" customHeight="1" x14ac:dyDescent="0.3">
      <c r="AN6830" s="85">
        <v>8727</v>
      </c>
    </row>
    <row r="6831" spans="40:40" ht="15" customHeight="1" x14ac:dyDescent="0.3">
      <c r="AN6831" s="85">
        <v>8728</v>
      </c>
    </row>
    <row r="6832" spans="40:40" ht="15" customHeight="1" x14ac:dyDescent="0.3">
      <c r="AN6832" s="85">
        <v>8729</v>
      </c>
    </row>
    <row r="6833" spans="40:40" ht="15" customHeight="1" x14ac:dyDescent="0.3">
      <c r="AN6833" s="85">
        <v>8730</v>
      </c>
    </row>
    <row r="6834" spans="40:40" ht="15" customHeight="1" x14ac:dyDescent="0.3">
      <c r="AN6834" s="85">
        <v>8731</v>
      </c>
    </row>
    <row r="6835" spans="40:40" ht="15" customHeight="1" x14ac:dyDescent="0.3">
      <c r="AN6835" s="85">
        <v>8732</v>
      </c>
    </row>
    <row r="6836" spans="40:40" ht="15" customHeight="1" x14ac:dyDescent="0.3">
      <c r="AN6836" s="85">
        <v>8733</v>
      </c>
    </row>
    <row r="6837" spans="40:40" ht="15" customHeight="1" x14ac:dyDescent="0.3">
      <c r="AN6837" s="85">
        <v>8734</v>
      </c>
    </row>
    <row r="6838" spans="40:40" ht="15" customHeight="1" x14ac:dyDescent="0.3">
      <c r="AN6838" s="85">
        <v>8735</v>
      </c>
    </row>
    <row r="6839" spans="40:40" ht="15" customHeight="1" x14ac:dyDescent="0.3">
      <c r="AN6839" s="85">
        <v>8736</v>
      </c>
    </row>
    <row r="6840" spans="40:40" ht="15" customHeight="1" x14ac:dyDescent="0.3">
      <c r="AN6840" s="85">
        <v>8737</v>
      </c>
    </row>
    <row r="6841" spans="40:40" ht="15" customHeight="1" x14ac:dyDescent="0.3">
      <c r="AN6841" s="85">
        <v>8738</v>
      </c>
    </row>
    <row r="6842" spans="40:40" ht="15" customHeight="1" x14ac:dyDescent="0.3">
      <c r="AN6842" s="85">
        <v>8739</v>
      </c>
    </row>
    <row r="6843" spans="40:40" ht="15" customHeight="1" x14ac:dyDescent="0.3">
      <c r="AN6843" s="85">
        <v>8740</v>
      </c>
    </row>
    <row r="6844" spans="40:40" ht="15" customHeight="1" x14ac:dyDescent="0.3">
      <c r="AN6844" s="85">
        <v>8741</v>
      </c>
    </row>
    <row r="6845" spans="40:40" ht="15" customHeight="1" x14ac:dyDescent="0.3">
      <c r="AN6845" s="85">
        <v>8742</v>
      </c>
    </row>
    <row r="6846" spans="40:40" ht="15" customHeight="1" x14ac:dyDescent="0.3">
      <c r="AN6846" s="85">
        <v>8743</v>
      </c>
    </row>
    <row r="6847" spans="40:40" ht="15" customHeight="1" x14ac:dyDescent="0.3">
      <c r="AN6847" s="85">
        <v>8744</v>
      </c>
    </row>
    <row r="6848" spans="40:40" ht="15" customHeight="1" x14ac:dyDescent="0.3">
      <c r="AN6848" s="85">
        <v>8745</v>
      </c>
    </row>
    <row r="6849" spans="40:40" ht="15" customHeight="1" x14ac:dyDescent="0.3">
      <c r="AN6849" s="85">
        <v>8746</v>
      </c>
    </row>
    <row r="6850" spans="40:40" ht="15" customHeight="1" x14ac:dyDescent="0.3">
      <c r="AN6850" s="85">
        <v>8747</v>
      </c>
    </row>
    <row r="6851" spans="40:40" ht="15" customHeight="1" x14ac:dyDescent="0.3">
      <c r="AN6851" s="85">
        <v>8748</v>
      </c>
    </row>
    <row r="6852" spans="40:40" ht="15" customHeight="1" x14ac:dyDescent="0.3">
      <c r="AN6852" s="85">
        <v>8749</v>
      </c>
    </row>
    <row r="6853" spans="40:40" ht="15" customHeight="1" x14ac:dyDescent="0.3">
      <c r="AN6853" s="85">
        <v>8750</v>
      </c>
    </row>
    <row r="6854" spans="40:40" ht="15" customHeight="1" x14ac:dyDescent="0.3">
      <c r="AN6854" s="85">
        <v>8751</v>
      </c>
    </row>
    <row r="6855" spans="40:40" ht="15" customHeight="1" x14ac:dyDescent="0.3">
      <c r="AN6855" s="85">
        <v>8752</v>
      </c>
    </row>
    <row r="6856" spans="40:40" ht="15" customHeight="1" x14ac:dyDescent="0.3">
      <c r="AN6856" s="85">
        <v>8753</v>
      </c>
    </row>
    <row r="6857" spans="40:40" ht="15" customHeight="1" x14ac:dyDescent="0.3">
      <c r="AN6857" s="85">
        <v>8754</v>
      </c>
    </row>
    <row r="6858" spans="40:40" ht="15" customHeight="1" x14ac:dyDescent="0.3">
      <c r="AN6858" s="85">
        <v>8755</v>
      </c>
    </row>
    <row r="6859" spans="40:40" ht="15" customHeight="1" x14ac:dyDescent="0.3">
      <c r="AN6859" s="85">
        <v>8756</v>
      </c>
    </row>
    <row r="6860" spans="40:40" ht="15" customHeight="1" x14ac:dyDescent="0.3">
      <c r="AN6860" s="85">
        <v>8757</v>
      </c>
    </row>
    <row r="6861" spans="40:40" ht="15" customHeight="1" x14ac:dyDescent="0.3">
      <c r="AN6861" s="85">
        <v>8758</v>
      </c>
    </row>
    <row r="6862" spans="40:40" ht="15" customHeight="1" x14ac:dyDescent="0.3">
      <c r="AN6862" s="85">
        <v>8759</v>
      </c>
    </row>
    <row r="6863" spans="40:40" ht="15" customHeight="1" x14ac:dyDescent="0.3">
      <c r="AN6863" s="85">
        <v>8760</v>
      </c>
    </row>
    <row r="6864" spans="40:40" ht="15" customHeight="1" x14ac:dyDescent="0.3">
      <c r="AN6864" s="85">
        <v>8761</v>
      </c>
    </row>
    <row r="6865" spans="40:40" ht="15" customHeight="1" x14ac:dyDescent="0.3">
      <c r="AN6865" s="85">
        <v>8762</v>
      </c>
    </row>
    <row r="6866" spans="40:40" ht="15" customHeight="1" x14ac:dyDescent="0.3">
      <c r="AN6866" s="85">
        <v>8763</v>
      </c>
    </row>
    <row r="6867" spans="40:40" ht="15" customHeight="1" x14ac:dyDescent="0.3">
      <c r="AN6867" s="85">
        <v>8764</v>
      </c>
    </row>
    <row r="6868" spans="40:40" ht="15" customHeight="1" x14ac:dyDescent="0.3">
      <c r="AN6868" s="85">
        <v>8765</v>
      </c>
    </row>
    <row r="6869" spans="40:40" ht="15" customHeight="1" x14ac:dyDescent="0.3">
      <c r="AN6869" s="85">
        <v>8766</v>
      </c>
    </row>
    <row r="6870" spans="40:40" ht="15" customHeight="1" x14ac:dyDescent="0.3">
      <c r="AN6870" s="85">
        <v>8767</v>
      </c>
    </row>
    <row r="6871" spans="40:40" ht="15" customHeight="1" x14ac:dyDescent="0.3">
      <c r="AN6871" s="85">
        <v>8768</v>
      </c>
    </row>
    <row r="6872" spans="40:40" ht="15" customHeight="1" x14ac:dyDescent="0.3">
      <c r="AN6872" s="85">
        <v>8769</v>
      </c>
    </row>
    <row r="6873" spans="40:40" ht="15" customHeight="1" x14ac:dyDescent="0.3">
      <c r="AN6873" s="85">
        <v>8770</v>
      </c>
    </row>
    <row r="6874" spans="40:40" ht="15" customHeight="1" x14ac:dyDescent="0.3">
      <c r="AN6874" s="85">
        <v>8771</v>
      </c>
    </row>
    <row r="6875" spans="40:40" ht="15" customHeight="1" x14ac:dyDescent="0.3">
      <c r="AN6875" s="85">
        <v>8772</v>
      </c>
    </row>
    <row r="6876" spans="40:40" ht="15" customHeight="1" x14ac:dyDescent="0.3">
      <c r="AN6876" s="85">
        <v>8773</v>
      </c>
    </row>
    <row r="6877" spans="40:40" ht="15" customHeight="1" x14ac:dyDescent="0.3">
      <c r="AN6877" s="85">
        <v>8774</v>
      </c>
    </row>
    <row r="6878" spans="40:40" ht="15" customHeight="1" x14ac:dyDescent="0.3">
      <c r="AN6878" s="85">
        <v>8775</v>
      </c>
    </row>
    <row r="6879" spans="40:40" ht="15" customHeight="1" x14ac:dyDescent="0.3">
      <c r="AN6879" s="85">
        <v>8776</v>
      </c>
    </row>
    <row r="6880" spans="40:40" ht="15" customHeight="1" x14ac:dyDescent="0.3">
      <c r="AN6880" s="85">
        <v>8777</v>
      </c>
    </row>
    <row r="6881" spans="40:40" ht="15" customHeight="1" x14ac:dyDescent="0.3">
      <c r="AN6881" s="85">
        <v>8778</v>
      </c>
    </row>
    <row r="6882" spans="40:40" ht="15" customHeight="1" x14ac:dyDescent="0.3">
      <c r="AN6882" s="85">
        <v>8779</v>
      </c>
    </row>
    <row r="6883" spans="40:40" ht="15" customHeight="1" x14ac:dyDescent="0.3">
      <c r="AN6883" s="85">
        <v>8780</v>
      </c>
    </row>
    <row r="6884" spans="40:40" ht="15" customHeight="1" x14ac:dyDescent="0.3">
      <c r="AN6884" s="85">
        <v>8781</v>
      </c>
    </row>
    <row r="6885" spans="40:40" ht="15" customHeight="1" x14ac:dyDescent="0.3">
      <c r="AN6885" s="85">
        <v>8782</v>
      </c>
    </row>
    <row r="6886" spans="40:40" ht="15" customHeight="1" x14ac:dyDescent="0.3">
      <c r="AN6886" s="85">
        <v>8783</v>
      </c>
    </row>
    <row r="6887" spans="40:40" ht="15" customHeight="1" x14ac:dyDescent="0.3">
      <c r="AN6887" s="85">
        <v>8784</v>
      </c>
    </row>
    <row r="6888" spans="40:40" ht="15" customHeight="1" x14ac:dyDescent="0.3">
      <c r="AN6888" s="85">
        <v>8785</v>
      </c>
    </row>
    <row r="6889" spans="40:40" ht="15" customHeight="1" x14ac:dyDescent="0.3">
      <c r="AN6889" s="85">
        <v>8786</v>
      </c>
    </row>
    <row r="6890" spans="40:40" ht="15" customHeight="1" x14ac:dyDescent="0.3">
      <c r="AN6890" s="85">
        <v>8787</v>
      </c>
    </row>
    <row r="6891" spans="40:40" ht="15" customHeight="1" x14ac:dyDescent="0.3">
      <c r="AN6891" s="85">
        <v>8788</v>
      </c>
    </row>
    <row r="6892" spans="40:40" ht="15" customHeight="1" x14ac:dyDescent="0.3">
      <c r="AN6892" s="85">
        <v>8789</v>
      </c>
    </row>
    <row r="6893" spans="40:40" ht="15" customHeight="1" x14ac:dyDescent="0.3">
      <c r="AN6893" s="85">
        <v>8790</v>
      </c>
    </row>
    <row r="6894" spans="40:40" ht="15" customHeight="1" x14ac:dyDescent="0.3">
      <c r="AN6894" s="85">
        <v>8791</v>
      </c>
    </row>
    <row r="6895" spans="40:40" ht="15" customHeight="1" x14ac:dyDescent="0.3">
      <c r="AN6895" s="85">
        <v>8792</v>
      </c>
    </row>
    <row r="6896" spans="40:40" ht="15" customHeight="1" x14ac:dyDescent="0.3">
      <c r="AN6896" s="85">
        <v>8793</v>
      </c>
    </row>
    <row r="6897" spans="40:40" ht="15" customHeight="1" x14ac:dyDescent="0.3">
      <c r="AN6897" s="85">
        <v>8794</v>
      </c>
    </row>
    <row r="6898" spans="40:40" ht="15" customHeight="1" x14ac:dyDescent="0.3">
      <c r="AN6898" s="85">
        <v>8795</v>
      </c>
    </row>
    <row r="6899" spans="40:40" ht="15" customHeight="1" x14ac:dyDescent="0.3">
      <c r="AN6899" s="85">
        <v>8796</v>
      </c>
    </row>
    <row r="6900" spans="40:40" ht="15" customHeight="1" x14ac:dyDescent="0.3">
      <c r="AN6900" s="85">
        <v>8797</v>
      </c>
    </row>
    <row r="6901" spans="40:40" ht="15" customHeight="1" x14ac:dyDescent="0.3">
      <c r="AN6901" s="85">
        <v>8798</v>
      </c>
    </row>
    <row r="6902" spans="40:40" ht="15" customHeight="1" x14ac:dyDescent="0.3">
      <c r="AN6902" s="85">
        <v>8799</v>
      </c>
    </row>
    <row r="6903" spans="40:40" ht="15" customHeight="1" x14ac:dyDescent="0.3">
      <c r="AN6903" s="85">
        <v>8800</v>
      </c>
    </row>
    <row r="6904" spans="40:40" ht="15" customHeight="1" x14ac:dyDescent="0.3">
      <c r="AN6904" s="85">
        <v>8801</v>
      </c>
    </row>
    <row r="6905" spans="40:40" ht="15" customHeight="1" x14ac:dyDescent="0.3">
      <c r="AN6905" s="85">
        <v>8802</v>
      </c>
    </row>
    <row r="6906" spans="40:40" ht="15" customHeight="1" x14ac:dyDescent="0.3">
      <c r="AN6906" s="85">
        <v>8803</v>
      </c>
    </row>
    <row r="6907" spans="40:40" ht="15" customHeight="1" x14ac:dyDescent="0.3">
      <c r="AN6907" s="85">
        <v>8804</v>
      </c>
    </row>
    <row r="6908" spans="40:40" ht="15" customHeight="1" x14ac:dyDescent="0.3">
      <c r="AN6908" s="85">
        <v>8805</v>
      </c>
    </row>
    <row r="6909" spans="40:40" ht="15" customHeight="1" x14ac:dyDescent="0.3">
      <c r="AN6909" s="85">
        <v>8806</v>
      </c>
    </row>
    <row r="6910" spans="40:40" ht="15" customHeight="1" x14ac:dyDescent="0.3">
      <c r="AN6910" s="85">
        <v>8807</v>
      </c>
    </row>
    <row r="6911" spans="40:40" ht="15" customHeight="1" x14ac:dyDescent="0.3">
      <c r="AN6911" s="85">
        <v>8808</v>
      </c>
    </row>
    <row r="6912" spans="40:40" ht="15" customHeight="1" x14ac:dyDescent="0.3">
      <c r="AN6912" s="85">
        <v>8809</v>
      </c>
    </row>
    <row r="6913" spans="40:40" ht="15" customHeight="1" x14ac:dyDescent="0.3">
      <c r="AN6913" s="85">
        <v>8810</v>
      </c>
    </row>
    <row r="6914" spans="40:40" ht="15" customHeight="1" x14ac:dyDescent="0.3">
      <c r="AN6914" s="85">
        <v>8811</v>
      </c>
    </row>
    <row r="6915" spans="40:40" ht="15" customHeight="1" x14ac:dyDescent="0.3">
      <c r="AN6915" s="85">
        <v>8812</v>
      </c>
    </row>
    <row r="6916" spans="40:40" ht="15" customHeight="1" x14ac:dyDescent="0.3">
      <c r="AN6916" s="85">
        <v>8813</v>
      </c>
    </row>
    <row r="6917" spans="40:40" ht="15" customHeight="1" x14ac:dyDescent="0.3">
      <c r="AN6917" s="85">
        <v>8814</v>
      </c>
    </row>
    <row r="6918" spans="40:40" ht="15" customHeight="1" x14ac:dyDescent="0.3">
      <c r="AN6918" s="85">
        <v>8815</v>
      </c>
    </row>
    <row r="6919" spans="40:40" ht="15" customHeight="1" x14ac:dyDescent="0.3">
      <c r="AN6919" s="85">
        <v>8816</v>
      </c>
    </row>
    <row r="6920" spans="40:40" ht="15" customHeight="1" x14ac:dyDescent="0.3">
      <c r="AN6920" s="85">
        <v>8817</v>
      </c>
    </row>
    <row r="6921" spans="40:40" ht="15" customHeight="1" x14ac:dyDescent="0.3">
      <c r="AN6921" s="85">
        <v>8818</v>
      </c>
    </row>
    <row r="6922" spans="40:40" ht="15" customHeight="1" x14ac:dyDescent="0.3">
      <c r="AN6922" s="85">
        <v>8819</v>
      </c>
    </row>
    <row r="6923" spans="40:40" ht="15" customHeight="1" x14ac:dyDescent="0.3">
      <c r="AN6923" s="85">
        <v>8820</v>
      </c>
    </row>
    <row r="6924" spans="40:40" ht="15" customHeight="1" x14ac:dyDescent="0.3">
      <c r="AN6924" s="85">
        <v>8821</v>
      </c>
    </row>
    <row r="6925" spans="40:40" ht="15" customHeight="1" x14ac:dyDescent="0.3">
      <c r="AN6925" s="85">
        <v>8822</v>
      </c>
    </row>
    <row r="6926" spans="40:40" ht="15" customHeight="1" x14ac:dyDescent="0.3">
      <c r="AN6926" s="85">
        <v>8823</v>
      </c>
    </row>
    <row r="6927" spans="40:40" ht="15" customHeight="1" x14ac:dyDescent="0.3">
      <c r="AN6927" s="85">
        <v>8824</v>
      </c>
    </row>
    <row r="6928" spans="40:40" ht="15" customHeight="1" x14ac:dyDescent="0.3">
      <c r="AN6928" s="85">
        <v>8825</v>
      </c>
    </row>
    <row r="6929" spans="40:40" ht="15" customHeight="1" x14ac:dyDescent="0.3">
      <c r="AN6929" s="85">
        <v>8826</v>
      </c>
    </row>
    <row r="6930" spans="40:40" ht="15" customHeight="1" x14ac:dyDescent="0.3">
      <c r="AN6930" s="85">
        <v>8827</v>
      </c>
    </row>
    <row r="6931" spans="40:40" ht="15" customHeight="1" x14ac:dyDescent="0.3">
      <c r="AN6931" s="85">
        <v>8828</v>
      </c>
    </row>
    <row r="6932" spans="40:40" ht="15" customHeight="1" x14ac:dyDescent="0.3">
      <c r="AN6932" s="85">
        <v>8829</v>
      </c>
    </row>
    <row r="6933" spans="40:40" ht="15" customHeight="1" x14ac:dyDescent="0.3">
      <c r="AN6933" s="85">
        <v>8830</v>
      </c>
    </row>
    <row r="6934" spans="40:40" ht="15" customHeight="1" x14ac:dyDescent="0.3">
      <c r="AN6934" s="85">
        <v>8831</v>
      </c>
    </row>
    <row r="6935" spans="40:40" ht="15" customHeight="1" x14ac:dyDescent="0.3">
      <c r="AN6935" s="85">
        <v>8832</v>
      </c>
    </row>
    <row r="6936" spans="40:40" ht="15" customHeight="1" x14ac:dyDescent="0.3">
      <c r="AN6936" s="85">
        <v>8833</v>
      </c>
    </row>
    <row r="6937" spans="40:40" ht="15" customHeight="1" x14ac:dyDescent="0.3">
      <c r="AN6937" s="85">
        <v>8834</v>
      </c>
    </row>
    <row r="6938" spans="40:40" ht="15" customHeight="1" x14ac:dyDescent="0.3">
      <c r="AN6938" s="85">
        <v>8835</v>
      </c>
    </row>
    <row r="6939" spans="40:40" ht="15" customHeight="1" x14ac:dyDescent="0.3">
      <c r="AN6939" s="85">
        <v>8836</v>
      </c>
    </row>
    <row r="6940" spans="40:40" ht="15" customHeight="1" x14ac:dyDescent="0.3">
      <c r="AN6940" s="85">
        <v>8837</v>
      </c>
    </row>
    <row r="6941" spans="40:40" ht="15" customHeight="1" x14ac:dyDescent="0.3">
      <c r="AN6941" s="85">
        <v>8838</v>
      </c>
    </row>
    <row r="6942" spans="40:40" ht="15" customHeight="1" x14ac:dyDescent="0.3">
      <c r="AN6942" s="85">
        <v>8839</v>
      </c>
    </row>
    <row r="6943" spans="40:40" ht="15" customHeight="1" x14ac:dyDescent="0.3">
      <c r="AN6943" s="85">
        <v>8840</v>
      </c>
    </row>
    <row r="6944" spans="40:40" ht="15" customHeight="1" x14ac:dyDescent="0.3">
      <c r="AN6944" s="85">
        <v>8841</v>
      </c>
    </row>
    <row r="6945" spans="40:40" ht="15" customHeight="1" x14ac:dyDescent="0.3">
      <c r="AN6945" s="85">
        <v>8842</v>
      </c>
    </row>
    <row r="6946" spans="40:40" ht="15" customHeight="1" x14ac:dyDescent="0.3">
      <c r="AN6946" s="85">
        <v>8843</v>
      </c>
    </row>
    <row r="6947" spans="40:40" ht="15" customHeight="1" x14ac:dyDescent="0.3">
      <c r="AN6947" s="85">
        <v>8844</v>
      </c>
    </row>
    <row r="6948" spans="40:40" ht="15" customHeight="1" x14ac:dyDescent="0.3">
      <c r="AN6948" s="85">
        <v>8845</v>
      </c>
    </row>
    <row r="6949" spans="40:40" ht="15" customHeight="1" x14ac:dyDescent="0.3">
      <c r="AN6949" s="85">
        <v>8846</v>
      </c>
    </row>
    <row r="6950" spans="40:40" ht="15" customHeight="1" x14ac:dyDescent="0.3">
      <c r="AN6950" s="85">
        <v>8847</v>
      </c>
    </row>
    <row r="6951" spans="40:40" ht="15" customHeight="1" x14ac:dyDescent="0.3">
      <c r="AN6951" s="85">
        <v>8848</v>
      </c>
    </row>
    <row r="6952" spans="40:40" ht="15" customHeight="1" x14ac:dyDescent="0.3">
      <c r="AN6952" s="85">
        <v>8849</v>
      </c>
    </row>
    <row r="6953" spans="40:40" ht="15" customHeight="1" x14ac:dyDescent="0.3">
      <c r="AN6953" s="85">
        <v>8850</v>
      </c>
    </row>
    <row r="6954" spans="40:40" ht="15" customHeight="1" x14ac:dyDescent="0.3">
      <c r="AN6954" s="85">
        <v>8851</v>
      </c>
    </row>
    <row r="6955" spans="40:40" ht="15" customHeight="1" x14ac:dyDescent="0.3">
      <c r="AN6955" s="85">
        <v>8852</v>
      </c>
    </row>
    <row r="6956" spans="40:40" ht="15" customHeight="1" x14ac:dyDescent="0.3">
      <c r="AN6956" s="85">
        <v>8853</v>
      </c>
    </row>
    <row r="6957" spans="40:40" ht="15" customHeight="1" x14ac:dyDescent="0.3">
      <c r="AN6957" s="85">
        <v>8854</v>
      </c>
    </row>
    <row r="6958" spans="40:40" ht="15" customHeight="1" x14ac:dyDescent="0.3">
      <c r="AN6958" s="85">
        <v>8855</v>
      </c>
    </row>
    <row r="6959" spans="40:40" ht="15" customHeight="1" x14ac:dyDescent="0.3">
      <c r="AN6959" s="85">
        <v>8856</v>
      </c>
    </row>
    <row r="6960" spans="40:40" ht="15" customHeight="1" x14ac:dyDescent="0.3">
      <c r="AN6960" s="85">
        <v>8857</v>
      </c>
    </row>
    <row r="6961" spans="40:40" ht="15" customHeight="1" x14ac:dyDescent="0.3">
      <c r="AN6961" s="85">
        <v>8858</v>
      </c>
    </row>
    <row r="6962" spans="40:40" ht="15" customHeight="1" x14ac:dyDescent="0.3">
      <c r="AN6962" s="85">
        <v>8859</v>
      </c>
    </row>
    <row r="6963" spans="40:40" ht="15" customHeight="1" x14ac:dyDescent="0.3">
      <c r="AN6963" s="85">
        <v>8860</v>
      </c>
    </row>
    <row r="6964" spans="40:40" ht="15" customHeight="1" x14ac:dyDescent="0.3">
      <c r="AN6964" s="85">
        <v>8861</v>
      </c>
    </row>
    <row r="6965" spans="40:40" ht="15" customHeight="1" x14ac:dyDescent="0.3">
      <c r="AN6965" s="85">
        <v>8862</v>
      </c>
    </row>
    <row r="6966" spans="40:40" ht="15" customHeight="1" x14ac:dyDescent="0.3">
      <c r="AN6966" s="85">
        <v>8863</v>
      </c>
    </row>
    <row r="6967" spans="40:40" ht="15" customHeight="1" x14ac:dyDescent="0.3">
      <c r="AN6967" s="85">
        <v>8864</v>
      </c>
    </row>
    <row r="6968" spans="40:40" ht="15" customHeight="1" x14ac:dyDescent="0.3">
      <c r="AN6968" s="85">
        <v>8865</v>
      </c>
    </row>
    <row r="6969" spans="40:40" ht="15" customHeight="1" x14ac:dyDescent="0.3">
      <c r="AN6969" s="85">
        <v>8866</v>
      </c>
    </row>
    <row r="6970" spans="40:40" ht="15" customHeight="1" x14ac:dyDescent="0.3">
      <c r="AN6970" s="85">
        <v>8867</v>
      </c>
    </row>
    <row r="6971" spans="40:40" ht="15" customHeight="1" x14ac:dyDescent="0.3">
      <c r="AN6971" s="85">
        <v>8868</v>
      </c>
    </row>
    <row r="6972" spans="40:40" ht="15" customHeight="1" x14ac:dyDescent="0.3">
      <c r="AN6972" s="85">
        <v>8869</v>
      </c>
    </row>
    <row r="6973" spans="40:40" ht="15" customHeight="1" x14ac:dyDescent="0.3">
      <c r="AN6973" s="85">
        <v>8870</v>
      </c>
    </row>
    <row r="6974" spans="40:40" ht="15" customHeight="1" x14ac:dyDescent="0.3">
      <c r="AN6974" s="85">
        <v>8871</v>
      </c>
    </row>
    <row r="6975" spans="40:40" ht="15" customHeight="1" x14ac:dyDescent="0.3">
      <c r="AN6975" s="85">
        <v>8872</v>
      </c>
    </row>
    <row r="6976" spans="40:40" ht="15" customHeight="1" x14ac:dyDescent="0.3">
      <c r="AN6976" s="85">
        <v>8873</v>
      </c>
    </row>
    <row r="6977" spans="40:40" ht="15" customHeight="1" x14ac:dyDescent="0.3">
      <c r="AN6977" s="85">
        <v>8874</v>
      </c>
    </row>
    <row r="6978" spans="40:40" ht="15" customHeight="1" x14ac:dyDescent="0.3">
      <c r="AN6978" s="85">
        <v>8875</v>
      </c>
    </row>
    <row r="6979" spans="40:40" ht="15" customHeight="1" x14ac:dyDescent="0.3">
      <c r="AN6979" s="85">
        <v>8876</v>
      </c>
    </row>
    <row r="6980" spans="40:40" ht="15" customHeight="1" x14ac:dyDescent="0.3">
      <c r="AN6980" s="85">
        <v>8877</v>
      </c>
    </row>
    <row r="6981" spans="40:40" ht="15" customHeight="1" x14ac:dyDescent="0.3">
      <c r="AN6981" s="85">
        <v>8878</v>
      </c>
    </row>
    <row r="6982" spans="40:40" ht="15" customHeight="1" x14ac:dyDescent="0.3">
      <c r="AN6982" s="85">
        <v>8879</v>
      </c>
    </row>
    <row r="6983" spans="40:40" ht="15" customHeight="1" x14ac:dyDescent="0.3">
      <c r="AN6983" s="85">
        <v>8880</v>
      </c>
    </row>
    <row r="6984" spans="40:40" ht="15" customHeight="1" x14ac:dyDescent="0.3">
      <c r="AN6984" s="85">
        <v>8881</v>
      </c>
    </row>
    <row r="6985" spans="40:40" ht="15" customHeight="1" x14ac:dyDescent="0.3">
      <c r="AN6985" s="85">
        <v>8882</v>
      </c>
    </row>
    <row r="6986" spans="40:40" ht="15" customHeight="1" x14ac:dyDescent="0.3">
      <c r="AN6986" s="85">
        <v>8883</v>
      </c>
    </row>
    <row r="6987" spans="40:40" ht="15" customHeight="1" x14ac:dyDescent="0.3">
      <c r="AN6987" s="85">
        <v>8884</v>
      </c>
    </row>
    <row r="6988" spans="40:40" ht="15" customHeight="1" x14ac:dyDescent="0.3">
      <c r="AN6988" s="85">
        <v>8885</v>
      </c>
    </row>
    <row r="6989" spans="40:40" ht="15" customHeight="1" x14ac:dyDescent="0.3">
      <c r="AN6989" s="85">
        <v>8886</v>
      </c>
    </row>
    <row r="6990" spans="40:40" ht="15" customHeight="1" x14ac:dyDescent="0.3">
      <c r="AN6990" s="85">
        <v>8887</v>
      </c>
    </row>
    <row r="6991" spans="40:40" ht="15" customHeight="1" x14ac:dyDescent="0.3">
      <c r="AN6991" s="85">
        <v>8888</v>
      </c>
    </row>
    <row r="6992" spans="40:40" ht="15" customHeight="1" x14ac:dyDescent="0.3">
      <c r="AN6992" s="85">
        <v>8889</v>
      </c>
    </row>
    <row r="6993" spans="40:40" ht="15" customHeight="1" x14ac:dyDescent="0.3">
      <c r="AN6993" s="85">
        <v>8890</v>
      </c>
    </row>
    <row r="6994" spans="40:40" ht="15" customHeight="1" x14ac:dyDescent="0.3">
      <c r="AN6994" s="85">
        <v>8891</v>
      </c>
    </row>
    <row r="6995" spans="40:40" ht="15" customHeight="1" x14ac:dyDescent="0.3">
      <c r="AN6995" s="85">
        <v>8892</v>
      </c>
    </row>
    <row r="6996" spans="40:40" ht="15" customHeight="1" x14ac:dyDescent="0.3">
      <c r="AN6996" s="85">
        <v>8893</v>
      </c>
    </row>
    <row r="6997" spans="40:40" ht="15" customHeight="1" x14ac:dyDescent="0.3">
      <c r="AN6997" s="85">
        <v>8894</v>
      </c>
    </row>
    <row r="6998" spans="40:40" ht="15" customHeight="1" x14ac:dyDescent="0.3">
      <c r="AN6998" s="85">
        <v>8895</v>
      </c>
    </row>
    <row r="6999" spans="40:40" ht="15" customHeight="1" x14ac:dyDescent="0.3">
      <c r="AN6999" s="85">
        <v>8896</v>
      </c>
    </row>
    <row r="7000" spans="40:40" ht="15" customHeight="1" x14ac:dyDescent="0.3">
      <c r="AN7000" s="85">
        <v>8897</v>
      </c>
    </row>
    <row r="7001" spans="40:40" ht="15" customHeight="1" x14ac:dyDescent="0.3">
      <c r="AN7001" s="85">
        <v>8898</v>
      </c>
    </row>
    <row r="7002" spans="40:40" ht="15" customHeight="1" x14ac:dyDescent="0.3">
      <c r="AN7002" s="85">
        <v>8899</v>
      </c>
    </row>
    <row r="7003" spans="40:40" ht="15" customHeight="1" x14ac:dyDescent="0.3">
      <c r="AN7003" s="85">
        <v>8900</v>
      </c>
    </row>
    <row r="7004" spans="40:40" ht="15" customHeight="1" x14ac:dyDescent="0.3">
      <c r="AN7004" s="85">
        <v>8901</v>
      </c>
    </row>
    <row r="7005" spans="40:40" ht="15" customHeight="1" x14ac:dyDescent="0.3">
      <c r="AN7005" s="85">
        <v>8902</v>
      </c>
    </row>
    <row r="7006" spans="40:40" ht="15" customHeight="1" x14ac:dyDescent="0.3">
      <c r="AN7006" s="85">
        <v>8903</v>
      </c>
    </row>
    <row r="7007" spans="40:40" ht="15" customHeight="1" x14ac:dyDescent="0.3">
      <c r="AN7007" s="85">
        <v>8904</v>
      </c>
    </row>
    <row r="7008" spans="40:40" ht="15" customHeight="1" x14ac:dyDescent="0.3">
      <c r="AN7008" s="85">
        <v>8905</v>
      </c>
    </row>
    <row r="7009" spans="40:40" ht="15" customHeight="1" x14ac:dyDescent="0.3">
      <c r="AN7009" s="85">
        <v>8906</v>
      </c>
    </row>
    <row r="7010" spans="40:40" ht="15" customHeight="1" x14ac:dyDescent="0.3">
      <c r="AN7010" s="85">
        <v>8907</v>
      </c>
    </row>
    <row r="7011" spans="40:40" ht="15" customHeight="1" x14ac:dyDescent="0.3">
      <c r="AN7011" s="85">
        <v>8908</v>
      </c>
    </row>
    <row r="7012" spans="40:40" ht="15" customHeight="1" x14ac:dyDescent="0.3">
      <c r="AN7012" s="85">
        <v>8909</v>
      </c>
    </row>
    <row r="7013" spans="40:40" ht="15" customHeight="1" x14ac:dyDescent="0.3">
      <c r="AN7013" s="85">
        <v>8910</v>
      </c>
    </row>
    <row r="7014" spans="40:40" ht="15" customHeight="1" x14ac:dyDescent="0.3">
      <c r="AN7014" s="85">
        <v>8911</v>
      </c>
    </row>
    <row r="7015" spans="40:40" ht="15" customHeight="1" x14ac:dyDescent="0.3">
      <c r="AN7015" s="85">
        <v>8912</v>
      </c>
    </row>
    <row r="7016" spans="40:40" ht="15" customHeight="1" x14ac:dyDescent="0.3">
      <c r="AN7016" s="85">
        <v>8913</v>
      </c>
    </row>
    <row r="7017" spans="40:40" ht="15" customHeight="1" x14ac:dyDescent="0.3">
      <c r="AN7017" s="85">
        <v>8914</v>
      </c>
    </row>
    <row r="7018" spans="40:40" ht="15" customHeight="1" x14ac:dyDescent="0.3">
      <c r="AN7018" s="85">
        <v>8915</v>
      </c>
    </row>
    <row r="7019" spans="40:40" ht="15" customHeight="1" x14ac:dyDescent="0.3">
      <c r="AN7019" s="85">
        <v>8916</v>
      </c>
    </row>
    <row r="7020" spans="40:40" ht="15" customHeight="1" x14ac:dyDescent="0.3">
      <c r="AN7020" s="85">
        <v>8917</v>
      </c>
    </row>
    <row r="7021" spans="40:40" ht="15" customHeight="1" x14ac:dyDescent="0.3">
      <c r="AN7021" s="85">
        <v>8918</v>
      </c>
    </row>
    <row r="7022" spans="40:40" ht="15" customHeight="1" x14ac:dyDescent="0.3">
      <c r="AN7022" s="85">
        <v>8919</v>
      </c>
    </row>
    <row r="7023" spans="40:40" ht="15" customHeight="1" x14ac:dyDescent="0.3">
      <c r="AN7023" s="85">
        <v>8920</v>
      </c>
    </row>
    <row r="7024" spans="40:40" ht="15" customHeight="1" x14ac:dyDescent="0.3">
      <c r="AN7024" s="85">
        <v>8921</v>
      </c>
    </row>
    <row r="7025" spans="40:40" ht="15" customHeight="1" x14ac:dyDescent="0.3">
      <c r="AN7025" s="85">
        <v>8922</v>
      </c>
    </row>
    <row r="7026" spans="40:40" ht="15" customHeight="1" x14ac:dyDescent="0.3">
      <c r="AN7026" s="85">
        <v>8923</v>
      </c>
    </row>
    <row r="7027" spans="40:40" ht="15" customHeight="1" x14ac:dyDescent="0.3">
      <c r="AN7027" s="85">
        <v>8924</v>
      </c>
    </row>
    <row r="7028" spans="40:40" ht="15" customHeight="1" x14ac:dyDescent="0.3">
      <c r="AN7028" s="85">
        <v>8925</v>
      </c>
    </row>
    <row r="7029" spans="40:40" ht="15" customHeight="1" x14ac:dyDescent="0.3">
      <c r="AN7029" s="85">
        <v>8926</v>
      </c>
    </row>
    <row r="7030" spans="40:40" ht="15" customHeight="1" x14ac:dyDescent="0.3">
      <c r="AN7030" s="85">
        <v>8927</v>
      </c>
    </row>
    <row r="7031" spans="40:40" ht="15" customHeight="1" x14ac:dyDescent="0.3">
      <c r="AN7031" s="85">
        <v>8928</v>
      </c>
    </row>
    <row r="7032" spans="40:40" ht="15" customHeight="1" x14ac:dyDescent="0.3">
      <c r="AN7032" s="85">
        <v>8929</v>
      </c>
    </row>
    <row r="7033" spans="40:40" ht="15" customHeight="1" x14ac:dyDescent="0.3">
      <c r="AN7033" s="85">
        <v>8930</v>
      </c>
    </row>
    <row r="7034" spans="40:40" ht="15" customHeight="1" x14ac:dyDescent="0.3">
      <c r="AN7034" s="85">
        <v>8931</v>
      </c>
    </row>
    <row r="7035" spans="40:40" ht="15" customHeight="1" x14ac:dyDescent="0.3">
      <c r="AN7035" s="85">
        <v>8932</v>
      </c>
    </row>
    <row r="7036" spans="40:40" ht="15" customHeight="1" x14ac:dyDescent="0.3">
      <c r="AN7036" s="85">
        <v>8933</v>
      </c>
    </row>
    <row r="7037" spans="40:40" ht="15" customHeight="1" x14ac:dyDescent="0.3">
      <c r="AN7037" s="85">
        <v>8934</v>
      </c>
    </row>
    <row r="7038" spans="40:40" ht="15" customHeight="1" x14ac:dyDescent="0.3">
      <c r="AN7038" s="85">
        <v>8935</v>
      </c>
    </row>
    <row r="7039" spans="40:40" ht="15" customHeight="1" x14ac:dyDescent="0.3">
      <c r="AN7039" s="85">
        <v>8936</v>
      </c>
    </row>
    <row r="7040" spans="40:40" ht="15" customHeight="1" x14ac:dyDescent="0.3">
      <c r="AN7040" s="85">
        <v>8937</v>
      </c>
    </row>
    <row r="7041" spans="40:40" ht="15" customHeight="1" x14ac:dyDescent="0.3">
      <c r="AN7041" s="85">
        <v>8938</v>
      </c>
    </row>
    <row r="7042" spans="40:40" ht="15" customHeight="1" x14ac:dyDescent="0.3">
      <c r="AN7042" s="85">
        <v>8939</v>
      </c>
    </row>
    <row r="7043" spans="40:40" ht="15" customHeight="1" x14ac:dyDescent="0.3">
      <c r="AN7043" s="85">
        <v>8940</v>
      </c>
    </row>
    <row r="7044" spans="40:40" ht="15" customHeight="1" x14ac:dyDescent="0.3">
      <c r="AN7044" s="85">
        <v>8941</v>
      </c>
    </row>
    <row r="7045" spans="40:40" ht="15" customHeight="1" x14ac:dyDescent="0.3">
      <c r="AN7045" s="85">
        <v>8942</v>
      </c>
    </row>
    <row r="7046" spans="40:40" ht="15" customHeight="1" x14ac:dyDescent="0.3">
      <c r="AN7046" s="85">
        <v>8943</v>
      </c>
    </row>
    <row r="7047" spans="40:40" ht="15" customHeight="1" x14ac:dyDescent="0.3">
      <c r="AN7047" s="85">
        <v>8944</v>
      </c>
    </row>
    <row r="7048" spans="40:40" ht="15" customHeight="1" x14ac:dyDescent="0.3">
      <c r="AN7048" s="85">
        <v>8945</v>
      </c>
    </row>
    <row r="7049" spans="40:40" ht="15" customHeight="1" x14ac:dyDescent="0.3">
      <c r="AN7049" s="85">
        <v>8946</v>
      </c>
    </row>
    <row r="7050" spans="40:40" ht="15" customHeight="1" x14ac:dyDescent="0.3">
      <c r="AN7050" s="85">
        <v>8947</v>
      </c>
    </row>
    <row r="7051" spans="40:40" ht="15" customHeight="1" x14ac:dyDescent="0.3">
      <c r="AN7051" s="85">
        <v>8948</v>
      </c>
    </row>
    <row r="7052" spans="40:40" ht="15" customHeight="1" x14ac:dyDescent="0.3">
      <c r="AN7052" s="85">
        <v>8949</v>
      </c>
    </row>
    <row r="7053" spans="40:40" ht="15" customHeight="1" x14ac:dyDescent="0.3">
      <c r="AN7053" s="85">
        <v>8950</v>
      </c>
    </row>
    <row r="7054" spans="40:40" ht="15" customHeight="1" x14ac:dyDescent="0.3">
      <c r="AN7054" s="85">
        <v>8951</v>
      </c>
    </row>
    <row r="7055" spans="40:40" ht="15" customHeight="1" x14ac:dyDescent="0.3">
      <c r="AN7055" s="85">
        <v>8952</v>
      </c>
    </row>
    <row r="7056" spans="40:40" ht="15" customHeight="1" x14ac:dyDescent="0.3">
      <c r="AN7056" s="85">
        <v>8953</v>
      </c>
    </row>
    <row r="7057" spans="40:40" ht="15" customHeight="1" x14ac:dyDescent="0.3">
      <c r="AN7057" s="85">
        <v>8954</v>
      </c>
    </row>
    <row r="7058" spans="40:40" ht="15" customHeight="1" x14ac:dyDescent="0.3">
      <c r="AN7058" s="85">
        <v>8955</v>
      </c>
    </row>
    <row r="7059" spans="40:40" ht="15" customHeight="1" x14ac:dyDescent="0.3">
      <c r="AN7059" s="85">
        <v>8956</v>
      </c>
    </row>
    <row r="7060" spans="40:40" ht="15" customHeight="1" x14ac:dyDescent="0.3">
      <c r="AN7060" s="85">
        <v>8957</v>
      </c>
    </row>
    <row r="7061" spans="40:40" ht="15" customHeight="1" x14ac:dyDescent="0.3">
      <c r="AN7061" s="85">
        <v>8958</v>
      </c>
    </row>
    <row r="7062" spans="40:40" ht="15" customHeight="1" x14ac:dyDescent="0.3">
      <c r="AN7062" s="85">
        <v>8959</v>
      </c>
    </row>
    <row r="7063" spans="40:40" ht="15" customHeight="1" x14ac:dyDescent="0.3">
      <c r="AN7063" s="85">
        <v>8960</v>
      </c>
    </row>
    <row r="7064" spans="40:40" ht="15" customHeight="1" x14ac:dyDescent="0.3">
      <c r="AN7064" s="85">
        <v>8961</v>
      </c>
    </row>
    <row r="7065" spans="40:40" ht="15" customHeight="1" x14ac:dyDescent="0.3">
      <c r="AN7065" s="85">
        <v>8962</v>
      </c>
    </row>
    <row r="7066" spans="40:40" ht="15" customHeight="1" x14ac:dyDescent="0.3">
      <c r="AN7066" s="85">
        <v>8963</v>
      </c>
    </row>
    <row r="7067" spans="40:40" ht="15" customHeight="1" x14ac:dyDescent="0.3">
      <c r="AN7067" s="85">
        <v>8964</v>
      </c>
    </row>
    <row r="7068" spans="40:40" ht="15" customHeight="1" x14ac:dyDescent="0.3">
      <c r="AN7068" s="85">
        <v>8965</v>
      </c>
    </row>
    <row r="7069" spans="40:40" ht="15" customHeight="1" x14ac:dyDescent="0.3">
      <c r="AN7069" s="85">
        <v>8966</v>
      </c>
    </row>
    <row r="7070" spans="40:40" ht="15" customHeight="1" x14ac:dyDescent="0.3">
      <c r="AN7070" s="85">
        <v>8967</v>
      </c>
    </row>
    <row r="7071" spans="40:40" ht="15" customHeight="1" x14ac:dyDescent="0.3">
      <c r="AN7071" s="85">
        <v>8968</v>
      </c>
    </row>
    <row r="7072" spans="40:40" ht="15" customHeight="1" x14ac:dyDescent="0.3">
      <c r="AN7072" s="85">
        <v>8969</v>
      </c>
    </row>
    <row r="7073" spans="40:40" ht="15" customHeight="1" x14ac:dyDescent="0.3">
      <c r="AN7073" s="85">
        <v>8970</v>
      </c>
    </row>
    <row r="7074" spans="40:40" ht="15" customHeight="1" x14ac:dyDescent="0.3">
      <c r="AN7074" s="85">
        <v>8971</v>
      </c>
    </row>
    <row r="7075" spans="40:40" ht="15" customHeight="1" x14ac:dyDescent="0.3">
      <c r="AN7075" s="85">
        <v>8972</v>
      </c>
    </row>
    <row r="7076" spans="40:40" ht="15" customHeight="1" x14ac:dyDescent="0.3">
      <c r="AN7076" s="85">
        <v>8973</v>
      </c>
    </row>
    <row r="7077" spans="40:40" ht="15" customHeight="1" x14ac:dyDescent="0.3">
      <c r="AN7077" s="85">
        <v>8974</v>
      </c>
    </row>
    <row r="7078" spans="40:40" ht="15" customHeight="1" x14ac:dyDescent="0.3">
      <c r="AN7078" s="85">
        <v>8975</v>
      </c>
    </row>
    <row r="7079" spans="40:40" ht="15" customHeight="1" x14ac:dyDescent="0.3">
      <c r="AN7079" s="85">
        <v>8976</v>
      </c>
    </row>
    <row r="7080" spans="40:40" ht="15" customHeight="1" x14ac:dyDescent="0.3">
      <c r="AN7080" s="85">
        <v>8977</v>
      </c>
    </row>
    <row r="7081" spans="40:40" ht="15" customHeight="1" x14ac:dyDescent="0.3">
      <c r="AN7081" s="85">
        <v>8978</v>
      </c>
    </row>
    <row r="7082" spans="40:40" ht="15" customHeight="1" x14ac:dyDescent="0.3">
      <c r="AN7082" s="85">
        <v>8979</v>
      </c>
    </row>
    <row r="7083" spans="40:40" ht="15" customHeight="1" x14ac:dyDescent="0.3">
      <c r="AN7083" s="85">
        <v>8980</v>
      </c>
    </row>
    <row r="7084" spans="40:40" ht="15" customHeight="1" x14ac:dyDescent="0.3">
      <c r="AN7084" s="85">
        <v>8981</v>
      </c>
    </row>
    <row r="7085" spans="40:40" ht="15" customHeight="1" x14ac:dyDescent="0.3">
      <c r="AN7085" s="85">
        <v>8982</v>
      </c>
    </row>
    <row r="7086" spans="40:40" ht="15" customHeight="1" x14ac:dyDescent="0.3">
      <c r="AN7086" s="85">
        <v>8983</v>
      </c>
    </row>
    <row r="7087" spans="40:40" ht="15" customHeight="1" x14ac:dyDescent="0.3">
      <c r="AN7087" s="85">
        <v>8984</v>
      </c>
    </row>
    <row r="7088" spans="40:40" ht="15" customHeight="1" x14ac:dyDescent="0.3">
      <c r="AN7088" s="85">
        <v>8985</v>
      </c>
    </row>
    <row r="7089" spans="40:40" ht="15" customHeight="1" x14ac:dyDescent="0.3">
      <c r="AN7089" s="85">
        <v>8986</v>
      </c>
    </row>
    <row r="7090" spans="40:40" ht="15" customHeight="1" x14ac:dyDescent="0.3">
      <c r="AN7090" s="85">
        <v>8987</v>
      </c>
    </row>
    <row r="7091" spans="40:40" ht="15" customHeight="1" x14ac:dyDescent="0.3">
      <c r="AN7091" s="85">
        <v>8988</v>
      </c>
    </row>
    <row r="7092" spans="40:40" ht="15" customHeight="1" x14ac:dyDescent="0.3">
      <c r="AN7092" s="85">
        <v>8989</v>
      </c>
    </row>
    <row r="7093" spans="40:40" ht="15" customHeight="1" x14ac:dyDescent="0.3">
      <c r="AN7093" s="85">
        <v>8990</v>
      </c>
    </row>
    <row r="7094" spans="40:40" ht="15" customHeight="1" x14ac:dyDescent="0.3">
      <c r="AN7094" s="85">
        <v>8991</v>
      </c>
    </row>
    <row r="7095" spans="40:40" ht="15" customHeight="1" x14ac:dyDescent="0.3">
      <c r="AN7095" s="85">
        <v>8992</v>
      </c>
    </row>
    <row r="7096" spans="40:40" ht="15" customHeight="1" x14ac:dyDescent="0.3">
      <c r="AN7096" s="85">
        <v>8993</v>
      </c>
    </row>
    <row r="7097" spans="40:40" ht="15" customHeight="1" x14ac:dyDescent="0.3">
      <c r="AN7097" s="85">
        <v>8994</v>
      </c>
    </row>
    <row r="7098" spans="40:40" ht="15" customHeight="1" x14ac:dyDescent="0.3">
      <c r="AN7098" s="85">
        <v>8995</v>
      </c>
    </row>
    <row r="7099" spans="40:40" ht="15" customHeight="1" x14ac:dyDescent="0.3">
      <c r="AN7099" s="85">
        <v>8996</v>
      </c>
    </row>
    <row r="7100" spans="40:40" ht="15" customHeight="1" x14ac:dyDescent="0.3">
      <c r="AN7100" s="85">
        <v>8997</v>
      </c>
    </row>
    <row r="7101" spans="40:40" ht="15" customHeight="1" x14ac:dyDescent="0.3">
      <c r="AN7101" s="85">
        <v>8998</v>
      </c>
    </row>
    <row r="7102" spans="40:40" ht="15" customHeight="1" x14ac:dyDescent="0.3">
      <c r="AN7102" s="85">
        <v>8999</v>
      </c>
    </row>
    <row r="7103" spans="40:40" ht="15" customHeight="1" x14ac:dyDescent="0.3">
      <c r="AN7103" s="85">
        <v>9000</v>
      </c>
    </row>
    <row r="7104" spans="40:40" ht="15" customHeight="1" x14ac:dyDescent="0.3">
      <c r="AN7104" s="85">
        <v>9001</v>
      </c>
    </row>
    <row r="7105" spans="40:40" ht="15" customHeight="1" x14ac:dyDescent="0.3">
      <c r="AN7105" s="85">
        <v>9002</v>
      </c>
    </row>
    <row r="7106" spans="40:40" ht="15" customHeight="1" x14ac:dyDescent="0.3">
      <c r="AN7106" s="85">
        <v>9003</v>
      </c>
    </row>
    <row r="7107" spans="40:40" ht="15" customHeight="1" x14ac:dyDescent="0.3">
      <c r="AN7107" s="85">
        <v>9004</v>
      </c>
    </row>
    <row r="7108" spans="40:40" ht="15" customHeight="1" x14ac:dyDescent="0.3">
      <c r="AN7108" s="85">
        <v>9005</v>
      </c>
    </row>
    <row r="7109" spans="40:40" ht="15" customHeight="1" x14ac:dyDescent="0.3">
      <c r="AN7109" s="85">
        <v>9006</v>
      </c>
    </row>
    <row r="7110" spans="40:40" ht="15" customHeight="1" x14ac:dyDescent="0.3">
      <c r="AN7110" s="85">
        <v>9007</v>
      </c>
    </row>
    <row r="7111" spans="40:40" ht="15" customHeight="1" x14ac:dyDescent="0.3">
      <c r="AN7111" s="85">
        <v>9008</v>
      </c>
    </row>
    <row r="7112" spans="40:40" ht="15" customHeight="1" x14ac:dyDescent="0.3">
      <c r="AN7112" s="85">
        <v>9009</v>
      </c>
    </row>
    <row r="7113" spans="40:40" ht="15" customHeight="1" x14ac:dyDescent="0.3">
      <c r="AN7113" s="85">
        <v>9010</v>
      </c>
    </row>
    <row r="7114" spans="40:40" ht="15" customHeight="1" x14ac:dyDescent="0.3">
      <c r="AN7114" s="85">
        <v>9011</v>
      </c>
    </row>
    <row r="7115" spans="40:40" ht="15" customHeight="1" x14ac:dyDescent="0.3">
      <c r="AN7115" s="85">
        <v>9012</v>
      </c>
    </row>
    <row r="7116" spans="40:40" ht="15" customHeight="1" x14ac:dyDescent="0.3">
      <c r="AN7116" s="85">
        <v>9013</v>
      </c>
    </row>
    <row r="7117" spans="40:40" ht="15" customHeight="1" x14ac:dyDescent="0.3">
      <c r="AN7117" s="85">
        <v>9014</v>
      </c>
    </row>
    <row r="7118" spans="40:40" ht="15" customHeight="1" x14ac:dyDescent="0.3">
      <c r="AN7118" s="85">
        <v>9015</v>
      </c>
    </row>
    <row r="7119" spans="40:40" ht="15" customHeight="1" x14ac:dyDescent="0.3">
      <c r="AN7119" s="85">
        <v>9016</v>
      </c>
    </row>
    <row r="7120" spans="40:40" ht="15" customHeight="1" x14ac:dyDescent="0.3">
      <c r="AN7120" s="85">
        <v>9017</v>
      </c>
    </row>
    <row r="7121" spans="40:40" ht="15" customHeight="1" x14ac:dyDescent="0.3">
      <c r="AN7121" s="85">
        <v>9018</v>
      </c>
    </row>
    <row r="7122" spans="40:40" ht="15" customHeight="1" x14ac:dyDescent="0.3">
      <c r="AN7122" s="85">
        <v>9019</v>
      </c>
    </row>
    <row r="7123" spans="40:40" ht="15" customHeight="1" x14ac:dyDescent="0.3">
      <c r="AN7123" s="85">
        <v>9020</v>
      </c>
    </row>
    <row r="7124" spans="40:40" ht="15" customHeight="1" x14ac:dyDescent="0.3">
      <c r="AN7124" s="85">
        <v>9021</v>
      </c>
    </row>
    <row r="7125" spans="40:40" ht="15" customHeight="1" x14ac:dyDescent="0.3">
      <c r="AN7125" s="85">
        <v>9022</v>
      </c>
    </row>
    <row r="7126" spans="40:40" ht="15" customHeight="1" x14ac:dyDescent="0.3">
      <c r="AN7126" s="85">
        <v>9023</v>
      </c>
    </row>
    <row r="7127" spans="40:40" ht="15" customHeight="1" x14ac:dyDescent="0.3">
      <c r="AN7127" s="85">
        <v>9024</v>
      </c>
    </row>
    <row r="7128" spans="40:40" ht="15" customHeight="1" x14ac:dyDescent="0.3">
      <c r="AN7128" s="85">
        <v>9025</v>
      </c>
    </row>
    <row r="7129" spans="40:40" ht="15" customHeight="1" x14ac:dyDescent="0.3">
      <c r="AN7129" s="85">
        <v>9026</v>
      </c>
    </row>
    <row r="7130" spans="40:40" ht="15" customHeight="1" x14ac:dyDescent="0.3">
      <c r="AN7130" s="85">
        <v>9027</v>
      </c>
    </row>
    <row r="7131" spans="40:40" ht="15" customHeight="1" x14ac:dyDescent="0.3">
      <c r="AN7131" s="85">
        <v>9028</v>
      </c>
    </row>
    <row r="7132" spans="40:40" ht="15" customHeight="1" x14ac:dyDescent="0.3">
      <c r="AN7132" s="85">
        <v>9029</v>
      </c>
    </row>
    <row r="7133" spans="40:40" ht="15" customHeight="1" x14ac:dyDescent="0.3">
      <c r="AN7133" s="85">
        <v>9030</v>
      </c>
    </row>
    <row r="7134" spans="40:40" ht="15" customHeight="1" x14ac:dyDescent="0.3">
      <c r="AN7134" s="85">
        <v>9031</v>
      </c>
    </row>
    <row r="7135" spans="40:40" ht="15" customHeight="1" x14ac:dyDescent="0.3">
      <c r="AN7135" s="85">
        <v>9032</v>
      </c>
    </row>
    <row r="7136" spans="40:40" ht="15" customHeight="1" x14ac:dyDescent="0.3">
      <c r="AN7136" s="85">
        <v>9033</v>
      </c>
    </row>
    <row r="7137" spans="40:40" ht="15" customHeight="1" x14ac:dyDescent="0.3">
      <c r="AN7137" s="85">
        <v>9034</v>
      </c>
    </row>
    <row r="7138" spans="40:40" ht="15" customHeight="1" x14ac:dyDescent="0.3">
      <c r="AN7138" s="85">
        <v>9035</v>
      </c>
    </row>
    <row r="7139" spans="40:40" ht="15" customHeight="1" x14ac:dyDescent="0.3">
      <c r="AN7139" s="85">
        <v>9036</v>
      </c>
    </row>
    <row r="7140" spans="40:40" ht="15" customHeight="1" x14ac:dyDescent="0.3">
      <c r="AN7140" s="85">
        <v>9037</v>
      </c>
    </row>
    <row r="7141" spans="40:40" ht="15" customHeight="1" x14ac:dyDescent="0.3">
      <c r="AN7141" s="85">
        <v>9038</v>
      </c>
    </row>
    <row r="7142" spans="40:40" ht="15" customHeight="1" x14ac:dyDescent="0.3">
      <c r="AN7142" s="85">
        <v>9039</v>
      </c>
    </row>
    <row r="7143" spans="40:40" ht="15" customHeight="1" x14ac:dyDescent="0.3">
      <c r="AN7143" s="85">
        <v>9040</v>
      </c>
    </row>
    <row r="7144" spans="40:40" ht="15" customHeight="1" x14ac:dyDescent="0.3">
      <c r="AN7144" s="85">
        <v>9041</v>
      </c>
    </row>
    <row r="7145" spans="40:40" ht="15" customHeight="1" x14ac:dyDescent="0.3">
      <c r="AN7145" s="85">
        <v>9042</v>
      </c>
    </row>
    <row r="7146" spans="40:40" ht="15" customHeight="1" x14ac:dyDescent="0.3">
      <c r="AN7146" s="85">
        <v>9043</v>
      </c>
    </row>
    <row r="7147" spans="40:40" ht="15" customHeight="1" x14ac:dyDescent="0.3">
      <c r="AN7147" s="85">
        <v>9044</v>
      </c>
    </row>
    <row r="7148" spans="40:40" ht="15" customHeight="1" x14ac:dyDescent="0.3">
      <c r="AN7148" s="85">
        <v>9045</v>
      </c>
    </row>
    <row r="7149" spans="40:40" ht="15" customHeight="1" x14ac:dyDescent="0.3">
      <c r="AN7149" s="85">
        <v>9046</v>
      </c>
    </row>
    <row r="7150" spans="40:40" ht="15" customHeight="1" x14ac:dyDescent="0.3">
      <c r="AN7150" s="85">
        <v>9047</v>
      </c>
    </row>
    <row r="7151" spans="40:40" ht="15" customHeight="1" x14ac:dyDescent="0.3">
      <c r="AN7151" s="85">
        <v>9048</v>
      </c>
    </row>
    <row r="7152" spans="40:40" ht="15" customHeight="1" x14ac:dyDescent="0.3">
      <c r="AN7152" s="85">
        <v>9049</v>
      </c>
    </row>
    <row r="7153" spans="40:40" ht="15" customHeight="1" x14ac:dyDescent="0.3">
      <c r="AN7153" s="85">
        <v>9050</v>
      </c>
    </row>
    <row r="7154" spans="40:40" ht="15" customHeight="1" x14ac:dyDescent="0.3">
      <c r="AN7154" s="85">
        <v>9051</v>
      </c>
    </row>
    <row r="7155" spans="40:40" ht="15" customHeight="1" x14ac:dyDescent="0.3">
      <c r="AN7155" s="85">
        <v>9052</v>
      </c>
    </row>
    <row r="7156" spans="40:40" ht="15" customHeight="1" x14ac:dyDescent="0.3">
      <c r="AN7156" s="85">
        <v>9053</v>
      </c>
    </row>
    <row r="7157" spans="40:40" ht="15" customHeight="1" x14ac:dyDescent="0.3">
      <c r="AN7157" s="85">
        <v>9054</v>
      </c>
    </row>
    <row r="7158" spans="40:40" ht="15" customHeight="1" x14ac:dyDescent="0.3">
      <c r="AN7158" s="85">
        <v>9055</v>
      </c>
    </row>
    <row r="7159" spans="40:40" ht="15" customHeight="1" x14ac:dyDescent="0.3">
      <c r="AN7159" s="85">
        <v>9056</v>
      </c>
    </row>
    <row r="7160" spans="40:40" ht="15" customHeight="1" x14ac:dyDescent="0.3">
      <c r="AN7160" s="85">
        <v>9057</v>
      </c>
    </row>
    <row r="7161" spans="40:40" ht="15" customHeight="1" x14ac:dyDescent="0.3">
      <c r="AN7161" s="85">
        <v>9058</v>
      </c>
    </row>
    <row r="7162" spans="40:40" ht="15" customHeight="1" x14ac:dyDescent="0.3">
      <c r="AN7162" s="85">
        <v>9059</v>
      </c>
    </row>
    <row r="7163" spans="40:40" ht="15" customHeight="1" x14ac:dyDescent="0.3">
      <c r="AN7163" s="85">
        <v>9060</v>
      </c>
    </row>
    <row r="7164" spans="40:40" ht="15" customHeight="1" x14ac:dyDescent="0.3">
      <c r="AN7164" s="85">
        <v>9061</v>
      </c>
    </row>
    <row r="7165" spans="40:40" ht="15" customHeight="1" x14ac:dyDescent="0.3">
      <c r="AN7165" s="85">
        <v>9062</v>
      </c>
    </row>
    <row r="7166" spans="40:40" ht="15" customHeight="1" x14ac:dyDescent="0.3">
      <c r="AN7166" s="85">
        <v>9063</v>
      </c>
    </row>
    <row r="7167" spans="40:40" ht="15" customHeight="1" x14ac:dyDescent="0.3">
      <c r="AN7167" s="85">
        <v>9064</v>
      </c>
    </row>
    <row r="7168" spans="40:40" ht="15" customHeight="1" x14ac:dyDescent="0.3">
      <c r="AN7168" s="85">
        <v>9065</v>
      </c>
    </row>
    <row r="7169" spans="40:40" ht="15" customHeight="1" x14ac:dyDescent="0.3">
      <c r="AN7169" s="85">
        <v>9066</v>
      </c>
    </row>
    <row r="7170" spans="40:40" ht="15" customHeight="1" x14ac:dyDescent="0.3">
      <c r="AN7170" s="85">
        <v>9067</v>
      </c>
    </row>
    <row r="7171" spans="40:40" ht="15" customHeight="1" x14ac:dyDescent="0.3">
      <c r="AN7171" s="85">
        <v>9068</v>
      </c>
    </row>
    <row r="7172" spans="40:40" ht="15" customHeight="1" x14ac:dyDescent="0.3">
      <c r="AN7172" s="85">
        <v>9069</v>
      </c>
    </row>
    <row r="7173" spans="40:40" ht="15" customHeight="1" x14ac:dyDescent="0.3">
      <c r="AN7173" s="85">
        <v>9070</v>
      </c>
    </row>
    <row r="7174" spans="40:40" ht="15" customHeight="1" x14ac:dyDescent="0.3">
      <c r="AN7174" s="85">
        <v>9071</v>
      </c>
    </row>
    <row r="7175" spans="40:40" ht="15" customHeight="1" x14ac:dyDescent="0.3">
      <c r="AN7175" s="85">
        <v>9072</v>
      </c>
    </row>
    <row r="7176" spans="40:40" ht="15" customHeight="1" x14ac:dyDescent="0.3">
      <c r="AN7176" s="85">
        <v>9073</v>
      </c>
    </row>
    <row r="7177" spans="40:40" ht="15" customHeight="1" x14ac:dyDescent="0.3">
      <c r="AN7177" s="85">
        <v>9074</v>
      </c>
    </row>
    <row r="7178" spans="40:40" ht="15" customHeight="1" x14ac:dyDescent="0.3">
      <c r="AN7178" s="85">
        <v>9075</v>
      </c>
    </row>
    <row r="7179" spans="40:40" ht="15" customHeight="1" x14ac:dyDescent="0.3">
      <c r="AN7179" s="85">
        <v>9076</v>
      </c>
    </row>
    <row r="7180" spans="40:40" ht="15" customHeight="1" x14ac:dyDescent="0.3">
      <c r="AN7180" s="85">
        <v>9077</v>
      </c>
    </row>
    <row r="7181" spans="40:40" ht="15" customHeight="1" x14ac:dyDescent="0.3">
      <c r="AN7181" s="85">
        <v>9078</v>
      </c>
    </row>
    <row r="7182" spans="40:40" ht="15" customHeight="1" x14ac:dyDescent="0.3">
      <c r="AN7182" s="85">
        <v>9079</v>
      </c>
    </row>
    <row r="7183" spans="40:40" ht="15" customHeight="1" x14ac:dyDescent="0.3">
      <c r="AN7183" s="85">
        <v>9080</v>
      </c>
    </row>
    <row r="7184" spans="40:40" ht="15" customHeight="1" x14ac:dyDescent="0.3">
      <c r="AN7184" s="85">
        <v>9081</v>
      </c>
    </row>
    <row r="7185" spans="40:40" ht="15" customHeight="1" x14ac:dyDescent="0.3">
      <c r="AN7185" s="85">
        <v>9082</v>
      </c>
    </row>
    <row r="7186" spans="40:40" ht="15" customHeight="1" x14ac:dyDescent="0.3">
      <c r="AN7186" s="85">
        <v>9083</v>
      </c>
    </row>
    <row r="7187" spans="40:40" ht="15" customHeight="1" x14ac:dyDescent="0.3">
      <c r="AN7187" s="85">
        <v>9084</v>
      </c>
    </row>
    <row r="7188" spans="40:40" ht="15" customHeight="1" x14ac:dyDescent="0.3">
      <c r="AN7188" s="85">
        <v>9085</v>
      </c>
    </row>
    <row r="7189" spans="40:40" ht="15" customHeight="1" x14ac:dyDescent="0.3">
      <c r="AN7189" s="85">
        <v>9086</v>
      </c>
    </row>
    <row r="7190" spans="40:40" ht="15" customHeight="1" x14ac:dyDescent="0.3">
      <c r="AN7190" s="85">
        <v>9087</v>
      </c>
    </row>
    <row r="7191" spans="40:40" ht="15" customHeight="1" x14ac:dyDescent="0.3">
      <c r="AN7191" s="85">
        <v>9088</v>
      </c>
    </row>
    <row r="7192" spans="40:40" ht="15" customHeight="1" x14ac:dyDescent="0.3">
      <c r="AN7192" s="85">
        <v>9089</v>
      </c>
    </row>
    <row r="7193" spans="40:40" ht="15" customHeight="1" x14ac:dyDescent="0.3">
      <c r="AN7193" s="85">
        <v>9090</v>
      </c>
    </row>
    <row r="7194" spans="40:40" ht="15" customHeight="1" x14ac:dyDescent="0.3">
      <c r="AN7194" s="85">
        <v>9091</v>
      </c>
    </row>
    <row r="7195" spans="40:40" ht="15" customHeight="1" x14ac:dyDescent="0.3">
      <c r="AN7195" s="85">
        <v>9092</v>
      </c>
    </row>
    <row r="7196" spans="40:40" ht="15" customHeight="1" x14ac:dyDescent="0.3">
      <c r="AN7196" s="85">
        <v>9093</v>
      </c>
    </row>
    <row r="7197" spans="40:40" ht="15" customHeight="1" x14ac:dyDescent="0.3">
      <c r="AN7197" s="85">
        <v>9094</v>
      </c>
    </row>
    <row r="7198" spans="40:40" ht="15" customHeight="1" x14ac:dyDescent="0.3">
      <c r="AN7198" s="85">
        <v>9095</v>
      </c>
    </row>
    <row r="7199" spans="40:40" ht="15" customHeight="1" x14ac:dyDescent="0.3">
      <c r="AN7199" s="85">
        <v>9096</v>
      </c>
    </row>
    <row r="7200" spans="40:40" ht="15" customHeight="1" x14ac:dyDescent="0.3">
      <c r="AN7200" s="85">
        <v>9097</v>
      </c>
    </row>
    <row r="7201" spans="40:40" ht="15" customHeight="1" x14ac:dyDescent="0.3">
      <c r="AN7201" s="85">
        <v>9098</v>
      </c>
    </row>
    <row r="7202" spans="40:40" ht="15" customHeight="1" x14ac:dyDescent="0.3">
      <c r="AN7202" s="85">
        <v>9099</v>
      </c>
    </row>
    <row r="7203" spans="40:40" ht="15" customHeight="1" x14ac:dyDescent="0.3">
      <c r="AN7203" s="85">
        <v>9100</v>
      </c>
    </row>
    <row r="7204" spans="40:40" ht="15" customHeight="1" x14ac:dyDescent="0.3">
      <c r="AN7204" s="85">
        <v>9101</v>
      </c>
    </row>
    <row r="7205" spans="40:40" ht="15" customHeight="1" x14ac:dyDescent="0.3">
      <c r="AN7205" s="85">
        <v>9102</v>
      </c>
    </row>
    <row r="7206" spans="40:40" ht="15" customHeight="1" x14ac:dyDescent="0.3">
      <c r="AN7206" s="85">
        <v>9103</v>
      </c>
    </row>
    <row r="7207" spans="40:40" ht="15" customHeight="1" x14ac:dyDescent="0.3">
      <c r="AN7207" s="85">
        <v>9104</v>
      </c>
    </row>
    <row r="7208" spans="40:40" ht="15" customHeight="1" x14ac:dyDescent="0.3">
      <c r="AN7208" s="85">
        <v>9105</v>
      </c>
    </row>
    <row r="7209" spans="40:40" ht="15" customHeight="1" x14ac:dyDescent="0.3">
      <c r="AN7209" s="85">
        <v>9106</v>
      </c>
    </row>
    <row r="7210" spans="40:40" ht="15" customHeight="1" x14ac:dyDescent="0.3">
      <c r="AN7210" s="85">
        <v>9107</v>
      </c>
    </row>
    <row r="7211" spans="40:40" ht="15" customHeight="1" x14ac:dyDescent="0.3">
      <c r="AN7211" s="85">
        <v>9108</v>
      </c>
    </row>
    <row r="7212" spans="40:40" ht="15" customHeight="1" x14ac:dyDescent="0.3">
      <c r="AN7212" s="85">
        <v>9109</v>
      </c>
    </row>
    <row r="7213" spans="40:40" ht="15" customHeight="1" x14ac:dyDescent="0.3">
      <c r="AN7213" s="85">
        <v>9110</v>
      </c>
    </row>
    <row r="7214" spans="40:40" ht="15" customHeight="1" x14ac:dyDescent="0.3">
      <c r="AN7214" s="85">
        <v>9111</v>
      </c>
    </row>
    <row r="7215" spans="40:40" ht="15" customHeight="1" x14ac:dyDescent="0.3">
      <c r="AN7215" s="85">
        <v>9112</v>
      </c>
    </row>
    <row r="7216" spans="40:40" ht="15" customHeight="1" x14ac:dyDescent="0.3">
      <c r="AN7216" s="85">
        <v>9113</v>
      </c>
    </row>
    <row r="7217" spans="40:40" ht="15" customHeight="1" x14ac:dyDescent="0.3">
      <c r="AN7217" s="85">
        <v>9114</v>
      </c>
    </row>
    <row r="7218" spans="40:40" ht="15" customHeight="1" x14ac:dyDescent="0.3">
      <c r="AN7218" s="85">
        <v>9115</v>
      </c>
    </row>
    <row r="7219" spans="40:40" ht="15" customHeight="1" x14ac:dyDescent="0.3">
      <c r="AN7219" s="85">
        <v>9116</v>
      </c>
    </row>
    <row r="7220" spans="40:40" ht="15" customHeight="1" x14ac:dyDescent="0.3">
      <c r="AN7220" s="85">
        <v>9117</v>
      </c>
    </row>
    <row r="7221" spans="40:40" ht="15" customHeight="1" x14ac:dyDescent="0.3">
      <c r="AN7221" s="85">
        <v>9118</v>
      </c>
    </row>
    <row r="7222" spans="40:40" ht="15" customHeight="1" x14ac:dyDescent="0.3">
      <c r="AN7222" s="85">
        <v>9119</v>
      </c>
    </row>
    <row r="7223" spans="40:40" ht="15" customHeight="1" x14ac:dyDescent="0.3">
      <c r="AN7223" s="85">
        <v>9120</v>
      </c>
    </row>
    <row r="7224" spans="40:40" ht="15" customHeight="1" x14ac:dyDescent="0.3">
      <c r="AN7224" s="85">
        <v>9121</v>
      </c>
    </row>
    <row r="7225" spans="40:40" ht="15" customHeight="1" x14ac:dyDescent="0.3">
      <c r="AN7225" s="85">
        <v>9122</v>
      </c>
    </row>
    <row r="7226" spans="40:40" ht="15" customHeight="1" x14ac:dyDescent="0.3">
      <c r="AN7226" s="85">
        <v>9123</v>
      </c>
    </row>
    <row r="7227" spans="40:40" ht="15" customHeight="1" x14ac:dyDescent="0.3">
      <c r="AN7227" s="85">
        <v>9124</v>
      </c>
    </row>
    <row r="7228" spans="40:40" ht="15" customHeight="1" x14ac:dyDescent="0.3">
      <c r="AN7228" s="85">
        <v>9125</v>
      </c>
    </row>
    <row r="7229" spans="40:40" ht="15" customHeight="1" x14ac:dyDescent="0.3">
      <c r="AN7229" s="85">
        <v>9126</v>
      </c>
    </row>
    <row r="7230" spans="40:40" ht="15" customHeight="1" x14ac:dyDescent="0.3">
      <c r="AN7230" s="85">
        <v>9127</v>
      </c>
    </row>
    <row r="7231" spans="40:40" ht="15" customHeight="1" x14ac:dyDescent="0.3">
      <c r="AN7231" s="85">
        <v>9128</v>
      </c>
    </row>
    <row r="7232" spans="40:40" ht="15" customHeight="1" x14ac:dyDescent="0.3">
      <c r="AN7232" s="85">
        <v>9129</v>
      </c>
    </row>
    <row r="7233" spans="40:40" ht="15" customHeight="1" x14ac:dyDescent="0.3">
      <c r="AN7233" s="85">
        <v>9130</v>
      </c>
    </row>
    <row r="7234" spans="40:40" ht="15" customHeight="1" x14ac:dyDescent="0.3">
      <c r="AN7234" s="85">
        <v>9131</v>
      </c>
    </row>
    <row r="7235" spans="40:40" ht="15" customHeight="1" x14ac:dyDescent="0.3">
      <c r="AN7235" s="85">
        <v>9132</v>
      </c>
    </row>
    <row r="7236" spans="40:40" ht="15" customHeight="1" x14ac:dyDescent="0.3">
      <c r="AN7236" s="85">
        <v>9133</v>
      </c>
    </row>
    <row r="7237" spans="40:40" ht="15" customHeight="1" x14ac:dyDescent="0.3">
      <c r="AN7237" s="85">
        <v>9134</v>
      </c>
    </row>
    <row r="7238" spans="40:40" ht="15" customHeight="1" x14ac:dyDescent="0.3">
      <c r="AN7238" s="85">
        <v>9135</v>
      </c>
    </row>
    <row r="7239" spans="40:40" ht="15" customHeight="1" x14ac:dyDescent="0.3">
      <c r="AN7239" s="85">
        <v>9136</v>
      </c>
    </row>
    <row r="7240" spans="40:40" ht="15" customHeight="1" x14ac:dyDescent="0.3">
      <c r="AN7240" s="85">
        <v>9137</v>
      </c>
    </row>
    <row r="7241" spans="40:40" ht="15" customHeight="1" x14ac:dyDescent="0.3">
      <c r="AN7241" s="85">
        <v>9138</v>
      </c>
    </row>
    <row r="7242" spans="40:40" ht="15" customHeight="1" x14ac:dyDescent="0.3">
      <c r="AN7242" s="85">
        <v>9139</v>
      </c>
    </row>
    <row r="7243" spans="40:40" ht="15" customHeight="1" x14ac:dyDescent="0.3">
      <c r="AN7243" s="85">
        <v>9140</v>
      </c>
    </row>
    <row r="7244" spans="40:40" ht="15" customHeight="1" x14ac:dyDescent="0.3">
      <c r="AN7244" s="85">
        <v>9141</v>
      </c>
    </row>
    <row r="7245" spans="40:40" ht="15" customHeight="1" x14ac:dyDescent="0.3">
      <c r="AN7245" s="85">
        <v>9142</v>
      </c>
    </row>
    <row r="7246" spans="40:40" ht="15" customHeight="1" x14ac:dyDescent="0.3">
      <c r="AN7246" s="85">
        <v>9143</v>
      </c>
    </row>
    <row r="7247" spans="40:40" ht="15" customHeight="1" x14ac:dyDescent="0.3">
      <c r="AN7247" s="85">
        <v>9144</v>
      </c>
    </row>
    <row r="7248" spans="40:40" ht="15" customHeight="1" x14ac:dyDescent="0.3">
      <c r="AN7248" s="85">
        <v>9145</v>
      </c>
    </row>
    <row r="7249" spans="40:40" ht="15" customHeight="1" x14ac:dyDescent="0.3">
      <c r="AN7249" s="85">
        <v>9146</v>
      </c>
    </row>
    <row r="7250" spans="40:40" ht="15" customHeight="1" x14ac:dyDescent="0.3">
      <c r="AN7250" s="85">
        <v>9147</v>
      </c>
    </row>
    <row r="7251" spans="40:40" ht="15" customHeight="1" x14ac:dyDescent="0.3">
      <c r="AN7251" s="85">
        <v>9148</v>
      </c>
    </row>
    <row r="7252" spans="40:40" ht="15" customHeight="1" x14ac:dyDescent="0.3">
      <c r="AN7252" s="85">
        <v>9149</v>
      </c>
    </row>
    <row r="7253" spans="40:40" ht="15" customHeight="1" x14ac:dyDescent="0.3">
      <c r="AN7253" s="85">
        <v>9150</v>
      </c>
    </row>
    <row r="7254" spans="40:40" ht="15" customHeight="1" x14ac:dyDescent="0.3">
      <c r="AN7254" s="85">
        <v>9151</v>
      </c>
    </row>
    <row r="7255" spans="40:40" ht="15" customHeight="1" x14ac:dyDescent="0.3">
      <c r="AN7255" s="85">
        <v>9152</v>
      </c>
    </row>
    <row r="7256" spans="40:40" ht="15" customHeight="1" x14ac:dyDescent="0.3">
      <c r="AN7256" s="85">
        <v>9153</v>
      </c>
    </row>
    <row r="7257" spans="40:40" ht="15" customHeight="1" x14ac:dyDescent="0.3">
      <c r="AN7257" s="85">
        <v>9154</v>
      </c>
    </row>
    <row r="7258" spans="40:40" ht="15" customHeight="1" x14ac:dyDescent="0.3">
      <c r="AN7258" s="85">
        <v>9155</v>
      </c>
    </row>
    <row r="7259" spans="40:40" ht="15" customHeight="1" x14ac:dyDescent="0.3">
      <c r="AN7259" s="85">
        <v>9156</v>
      </c>
    </row>
    <row r="7260" spans="40:40" ht="15" customHeight="1" x14ac:dyDescent="0.3">
      <c r="AN7260" s="85">
        <v>9157</v>
      </c>
    </row>
    <row r="7261" spans="40:40" ht="15" customHeight="1" x14ac:dyDescent="0.3">
      <c r="AN7261" s="85">
        <v>9158</v>
      </c>
    </row>
    <row r="7262" spans="40:40" ht="15" customHeight="1" x14ac:dyDescent="0.3">
      <c r="AN7262" s="85">
        <v>9159</v>
      </c>
    </row>
    <row r="7263" spans="40:40" ht="15" customHeight="1" x14ac:dyDescent="0.3">
      <c r="AN7263" s="85">
        <v>9160</v>
      </c>
    </row>
    <row r="7264" spans="40:40" ht="15" customHeight="1" x14ac:dyDescent="0.3">
      <c r="AN7264" s="85">
        <v>9161</v>
      </c>
    </row>
    <row r="7265" spans="40:40" ht="15" customHeight="1" x14ac:dyDescent="0.3">
      <c r="AN7265" s="85">
        <v>9162</v>
      </c>
    </row>
    <row r="7266" spans="40:40" ht="15" customHeight="1" x14ac:dyDescent="0.3">
      <c r="AN7266" s="85">
        <v>9163</v>
      </c>
    </row>
    <row r="7267" spans="40:40" ht="15" customHeight="1" x14ac:dyDescent="0.3">
      <c r="AN7267" s="85">
        <v>9164</v>
      </c>
    </row>
    <row r="7268" spans="40:40" ht="15" customHeight="1" x14ac:dyDescent="0.3">
      <c r="AN7268" s="85">
        <v>9165</v>
      </c>
    </row>
    <row r="7269" spans="40:40" ht="15" customHeight="1" x14ac:dyDescent="0.3">
      <c r="AN7269" s="85">
        <v>9166</v>
      </c>
    </row>
    <row r="7270" spans="40:40" ht="15" customHeight="1" x14ac:dyDescent="0.3">
      <c r="AN7270" s="85">
        <v>9167</v>
      </c>
    </row>
    <row r="7271" spans="40:40" ht="15" customHeight="1" x14ac:dyDescent="0.3">
      <c r="AN7271" s="85">
        <v>9168</v>
      </c>
    </row>
    <row r="7272" spans="40:40" ht="15" customHeight="1" x14ac:dyDescent="0.3">
      <c r="AN7272" s="85">
        <v>9169</v>
      </c>
    </row>
    <row r="7273" spans="40:40" ht="15" customHeight="1" x14ac:dyDescent="0.3">
      <c r="AN7273" s="85">
        <v>9170</v>
      </c>
    </row>
    <row r="7274" spans="40:40" ht="15" customHeight="1" x14ac:dyDescent="0.3">
      <c r="AN7274" s="85">
        <v>9171</v>
      </c>
    </row>
    <row r="7275" spans="40:40" ht="15" customHeight="1" x14ac:dyDescent="0.3">
      <c r="AN7275" s="85">
        <v>9172</v>
      </c>
    </row>
    <row r="7276" spans="40:40" ht="15" customHeight="1" x14ac:dyDescent="0.3">
      <c r="AN7276" s="85">
        <v>9173</v>
      </c>
    </row>
    <row r="7277" spans="40:40" ht="15" customHeight="1" x14ac:dyDescent="0.3">
      <c r="AN7277" s="85">
        <v>9174</v>
      </c>
    </row>
    <row r="7278" spans="40:40" ht="15" customHeight="1" x14ac:dyDescent="0.3">
      <c r="AN7278" s="85">
        <v>9175</v>
      </c>
    </row>
    <row r="7279" spans="40:40" ht="15" customHeight="1" x14ac:dyDescent="0.3">
      <c r="AN7279" s="85">
        <v>9176</v>
      </c>
    </row>
    <row r="7280" spans="40:40" ht="15" customHeight="1" x14ac:dyDescent="0.3">
      <c r="AN7280" s="85">
        <v>9177</v>
      </c>
    </row>
    <row r="7281" spans="40:40" ht="15" customHeight="1" x14ac:dyDescent="0.3">
      <c r="AN7281" s="85">
        <v>9178</v>
      </c>
    </row>
    <row r="7282" spans="40:40" ht="15" customHeight="1" x14ac:dyDescent="0.3">
      <c r="AN7282" s="85">
        <v>9179</v>
      </c>
    </row>
    <row r="7283" spans="40:40" ht="15" customHeight="1" x14ac:dyDescent="0.3">
      <c r="AN7283" s="85">
        <v>9180</v>
      </c>
    </row>
    <row r="7284" spans="40:40" ht="15" customHeight="1" x14ac:dyDescent="0.3">
      <c r="AN7284" s="85">
        <v>9181</v>
      </c>
    </row>
    <row r="7285" spans="40:40" ht="15" customHeight="1" x14ac:dyDescent="0.3">
      <c r="AN7285" s="85">
        <v>9182</v>
      </c>
    </row>
    <row r="7286" spans="40:40" ht="15" customHeight="1" x14ac:dyDescent="0.3">
      <c r="AN7286" s="85">
        <v>9183</v>
      </c>
    </row>
    <row r="7287" spans="40:40" ht="15" customHeight="1" x14ac:dyDescent="0.3">
      <c r="AN7287" s="85">
        <v>9184</v>
      </c>
    </row>
    <row r="7288" spans="40:40" ht="15" customHeight="1" x14ac:dyDescent="0.3">
      <c r="AN7288" s="85">
        <v>9185</v>
      </c>
    </row>
    <row r="7289" spans="40:40" ht="15" customHeight="1" x14ac:dyDescent="0.3">
      <c r="AN7289" s="85">
        <v>9186</v>
      </c>
    </row>
    <row r="7290" spans="40:40" ht="15" customHeight="1" x14ac:dyDescent="0.3">
      <c r="AN7290" s="85">
        <v>9187</v>
      </c>
    </row>
    <row r="7291" spans="40:40" ht="15" customHeight="1" x14ac:dyDescent="0.3">
      <c r="AN7291" s="85">
        <v>9188</v>
      </c>
    </row>
    <row r="7292" spans="40:40" ht="15" customHeight="1" x14ac:dyDescent="0.3">
      <c r="AN7292" s="85">
        <v>9189</v>
      </c>
    </row>
    <row r="7293" spans="40:40" ht="15" customHeight="1" x14ac:dyDescent="0.3">
      <c r="AN7293" s="85">
        <v>9190</v>
      </c>
    </row>
    <row r="7294" spans="40:40" ht="15" customHeight="1" x14ac:dyDescent="0.3">
      <c r="AN7294" s="85">
        <v>9191</v>
      </c>
    </row>
    <row r="7295" spans="40:40" ht="15" customHeight="1" x14ac:dyDescent="0.3">
      <c r="AN7295" s="85">
        <v>9192</v>
      </c>
    </row>
    <row r="7296" spans="40:40" ht="15" customHeight="1" x14ac:dyDescent="0.3">
      <c r="AN7296" s="85">
        <v>9193</v>
      </c>
    </row>
    <row r="7297" spans="40:40" ht="15" customHeight="1" x14ac:dyDescent="0.3">
      <c r="AN7297" s="85">
        <v>9194</v>
      </c>
    </row>
    <row r="7298" spans="40:40" ht="15" customHeight="1" x14ac:dyDescent="0.3">
      <c r="AN7298" s="85">
        <v>9195</v>
      </c>
    </row>
    <row r="7299" spans="40:40" ht="15" customHeight="1" x14ac:dyDescent="0.3">
      <c r="AN7299" s="85">
        <v>9196</v>
      </c>
    </row>
    <row r="7300" spans="40:40" ht="15" customHeight="1" x14ac:dyDescent="0.3">
      <c r="AN7300" s="85">
        <v>9197</v>
      </c>
    </row>
    <row r="7301" spans="40:40" ht="15" customHeight="1" x14ac:dyDescent="0.3">
      <c r="AN7301" s="85">
        <v>9198</v>
      </c>
    </row>
    <row r="7302" spans="40:40" ht="15" customHeight="1" x14ac:dyDescent="0.3">
      <c r="AN7302" s="85">
        <v>9199</v>
      </c>
    </row>
    <row r="7303" spans="40:40" ht="15" customHeight="1" x14ac:dyDescent="0.3">
      <c r="AN7303" s="85">
        <v>9200</v>
      </c>
    </row>
    <row r="7304" spans="40:40" ht="15" customHeight="1" x14ac:dyDescent="0.3">
      <c r="AN7304" s="85">
        <v>9201</v>
      </c>
    </row>
    <row r="7305" spans="40:40" ht="15" customHeight="1" x14ac:dyDescent="0.3">
      <c r="AN7305" s="85">
        <v>9202</v>
      </c>
    </row>
    <row r="7306" spans="40:40" ht="15" customHeight="1" x14ac:dyDescent="0.3">
      <c r="AN7306" s="85">
        <v>9203</v>
      </c>
    </row>
    <row r="7307" spans="40:40" ht="15" customHeight="1" x14ac:dyDescent="0.3">
      <c r="AN7307" s="85">
        <v>9204</v>
      </c>
    </row>
    <row r="7308" spans="40:40" ht="15" customHeight="1" x14ac:dyDescent="0.3">
      <c r="AN7308" s="85">
        <v>9205</v>
      </c>
    </row>
    <row r="7309" spans="40:40" ht="15" customHeight="1" x14ac:dyDescent="0.3">
      <c r="AN7309" s="85">
        <v>9206</v>
      </c>
    </row>
    <row r="7310" spans="40:40" ht="15" customHeight="1" x14ac:dyDescent="0.3">
      <c r="AN7310" s="85">
        <v>9207</v>
      </c>
    </row>
    <row r="7311" spans="40:40" ht="15" customHeight="1" x14ac:dyDescent="0.3">
      <c r="AN7311" s="85">
        <v>9208</v>
      </c>
    </row>
    <row r="7312" spans="40:40" ht="15" customHeight="1" x14ac:dyDescent="0.3">
      <c r="AN7312" s="85">
        <v>9209</v>
      </c>
    </row>
    <row r="7313" spans="40:40" ht="15" customHeight="1" x14ac:dyDescent="0.3">
      <c r="AN7313" s="85">
        <v>9210</v>
      </c>
    </row>
    <row r="7314" spans="40:40" ht="15" customHeight="1" x14ac:dyDescent="0.3">
      <c r="AN7314" s="85">
        <v>9211</v>
      </c>
    </row>
    <row r="7315" spans="40:40" ht="15" customHeight="1" x14ac:dyDescent="0.3">
      <c r="AN7315" s="85">
        <v>9212</v>
      </c>
    </row>
    <row r="7316" spans="40:40" ht="15" customHeight="1" x14ac:dyDescent="0.3">
      <c r="AN7316" s="85">
        <v>9213</v>
      </c>
    </row>
    <row r="7317" spans="40:40" ht="15" customHeight="1" x14ac:dyDescent="0.3">
      <c r="AN7317" s="85">
        <v>9214</v>
      </c>
    </row>
    <row r="7318" spans="40:40" ht="15" customHeight="1" x14ac:dyDescent="0.3">
      <c r="AN7318" s="85">
        <v>9215</v>
      </c>
    </row>
    <row r="7319" spans="40:40" ht="15" customHeight="1" x14ac:dyDescent="0.3">
      <c r="AN7319" s="85">
        <v>9216</v>
      </c>
    </row>
    <row r="7320" spans="40:40" ht="15" customHeight="1" x14ac:dyDescent="0.3">
      <c r="AN7320" s="85">
        <v>9217</v>
      </c>
    </row>
    <row r="7321" spans="40:40" ht="15" customHeight="1" x14ac:dyDescent="0.3">
      <c r="AN7321" s="85">
        <v>9218</v>
      </c>
    </row>
    <row r="7322" spans="40:40" ht="15" customHeight="1" x14ac:dyDescent="0.3">
      <c r="AN7322" s="85">
        <v>9219</v>
      </c>
    </row>
    <row r="7323" spans="40:40" ht="15" customHeight="1" x14ac:dyDescent="0.3">
      <c r="AN7323" s="85">
        <v>9220</v>
      </c>
    </row>
    <row r="7324" spans="40:40" ht="15" customHeight="1" x14ac:dyDescent="0.3">
      <c r="AN7324" s="85">
        <v>9221</v>
      </c>
    </row>
    <row r="7325" spans="40:40" ht="15" customHeight="1" x14ac:dyDescent="0.3">
      <c r="AN7325" s="85">
        <v>9222</v>
      </c>
    </row>
    <row r="7326" spans="40:40" ht="15" customHeight="1" x14ac:dyDescent="0.3">
      <c r="AN7326" s="85">
        <v>9223</v>
      </c>
    </row>
    <row r="7327" spans="40:40" ht="15" customHeight="1" x14ac:dyDescent="0.3">
      <c r="AN7327" s="85">
        <v>9224</v>
      </c>
    </row>
    <row r="7328" spans="40:40" ht="15" customHeight="1" x14ac:dyDescent="0.3">
      <c r="AN7328" s="85">
        <v>9225</v>
      </c>
    </row>
    <row r="7329" spans="40:40" ht="15" customHeight="1" x14ac:dyDescent="0.3">
      <c r="AN7329" s="85">
        <v>9226</v>
      </c>
    </row>
    <row r="7330" spans="40:40" ht="15" customHeight="1" x14ac:dyDescent="0.3">
      <c r="AN7330" s="85">
        <v>9227</v>
      </c>
    </row>
    <row r="7331" spans="40:40" ht="15" customHeight="1" x14ac:dyDescent="0.3">
      <c r="AN7331" s="85">
        <v>9228</v>
      </c>
    </row>
    <row r="7332" spans="40:40" ht="15" customHeight="1" x14ac:dyDescent="0.3">
      <c r="AN7332" s="85">
        <v>9229</v>
      </c>
    </row>
    <row r="7333" spans="40:40" ht="15" customHeight="1" x14ac:dyDescent="0.3">
      <c r="AN7333" s="85">
        <v>9230</v>
      </c>
    </row>
    <row r="7334" spans="40:40" ht="15" customHeight="1" x14ac:dyDescent="0.3">
      <c r="AN7334" s="85">
        <v>9231</v>
      </c>
    </row>
    <row r="7335" spans="40:40" ht="15" customHeight="1" x14ac:dyDescent="0.3">
      <c r="AN7335" s="85">
        <v>9232</v>
      </c>
    </row>
    <row r="7336" spans="40:40" ht="15" customHeight="1" x14ac:dyDescent="0.3">
      <c r="AN7336" s="85">
        <v>9233</v>
      </c>
    </row>
    <row r="7337" spans="40:40" ht="15" customHeight="1" x14ac:dyDescent="0.3">
      <c r="AN7337" s="85">
        <v>9234</v>
      </c>
    </row>
    <row r="7338" spans="40:40" ht="15" customHeight="1" x14ac:dyDescent="0.3">
      <c r="AN7338" s="85">
        <v>9235</v>
      </c>
    </row>
    <row r="7339" spans="40:40" ht="15" customHeight="1" x14ac:dyDescent="0.3">
      <c r="AN7339" s="85">
        <v>9236</v>
      </c>
    </row>
    <row r="7340" spans="40:40" ht="15" customHeight="1" x14ac:dyDescent="0.3">
      <c r="AN7340" s="85">
        <v>9237</v>
      </c>
    </row>
    <row r="7341" spans="40:40" ht="15" customHeight="1" x14ac:dyDescent="0.3">
      <c r="AN7341" s="85">
        <v>9238</v>
      </c>
    </row>
    <row r="7342" spans="40:40" ht="15" customHeight="1" x14ac:dyDescent="0.3">
      <c r="AN7342" s="85">
        <v>9239</v>
      </c>
    </row>
    <row r="7343" spans="40:40" ht="15" customHeight="1" x14ac:dyDescent="0.3">
      <c r="AN7343" s="85">
        <v>9240</v>
      </c>
    </row>
    <row r="7344" spans="40:40" ht="15" customHeight="1" x14ac:dyDescent="0.3">
      <c r="AN7344" s="85">
        <v>9241</v>
      </c>
    </row>
    <row r="7345" spans="40:40" ht="15" customHeight="1" x14ac:dyDescent="0.3">
      <c r="AN7345" s="85">
        <v>9242</v>
      </c>
    </row>
    <row r="7346" spans="40:40" ht="15" customHeight="1" x14ac:dyDescent="0.3">
      <c r="AN7346" s="85">
        <v>9243</v>
      </c>
    </row>
    <row r="7347" spans="40:40" ht="15" customHeight="1" x14ac:dyDescent="0.3">
      <c r="AN7347" s="85">
        <v>9244</v>
      </c>
    </row>
    <row r="7348" spans="40:40" ht="15" customHeight="1" x14ac:dyDescent="0.3">
      <c r="AN7348" s="85">
        <v>9245</v>
      </c>
    </row>
    <row r="7349" spans="40:40" ht="15" customHeight="1" x14ac:dyDescent="0.3">
      <c r="AN7349" s="85">
        <v>9246</v>
      </c>
    </row>
    <row r="7350" spans="40:40" ht="15" customHeight="1" x14ac:dyDescent="0.3">
      <c r="AN7350" s="85">
        <v>9247</v>
      </c>
    </row>
    <row r="7351" spans="40:40" ht="15" customHeight="1" x14ac:dyDescent="0.3">
      <c r="AN7351" s="85">
        <v>9248</v>
      </c>
    </row>
    <row r="7352" spans="40:40" ht="15" customHeight="1" x14ac:dyDescent="0.3">
      <c r="AN7352" s="85">
        <v>9249</v>
      </c>
    </row>
    <row r="7353" spans="40:40" ht="15" customHeight="1" x14ac:dyDescent="0.3">
      <c r="AN7353" s="85">
        <v>9250</v>
      </c>
    </row>
    <row r="7354" spans="40:40" ht="15" customHeight="1" x14ac:dyDescent="0.3">
      <c r="AN7354" s="85">
        <v>9251</v>
      </c>
    </row>
    <row r="7355" spans="40:40" ht="15" customHeight="1" x14ac:dyDescent="0.3">
      <c r="AN7355" s="85">
        <v>9252</v>
      </c>
    </row>
    <row r="7356" spans="40:40" ht="15" customHeight="1" x14ac:dyDescent="0.3">
      <c r="AN7356" s="85">
        <v>9253</v>
      </c>
    </row>
    <row r="7357" spans="40:40" ht="15" customHeight="1" x14ac:dyDescent="0.3">
      <c r="AN7357" s="85">
        <v>9254</v>
      </c>
    </row>
    <row r="7358" spans="40:40" ht="15" customHeight="1" x14ac:dyDescent="0.3">
      <c r="AN7358" s="85">
        <v>9255</v>
      </c>
    </row>
    <row r="7359" spans="40:40" ht="15" customHeight="1" x14ac:dyDescent="0.3">
      <c r="AN7359" s="85">
        <v>9256</v>
      </c>
    </row>
    <row r="7360" spans="40:40" ht="15" customHeight="1" x14ac:dyDescent="0.3">
      <c r="AN7360" s="85">
        <v>9257</v>
      </c>
    </row>
    <row r="7361" spans="40:40" ht="15" customHeight="1" x14ac:dyDescent="0.3">
      <c r="AN7361" s="85">
        <v>9258</v>
      </c>
    </row>
    <row r="7362" spans="40:40" ht="15" customHeight="1" x14ac:dyDescent="0.3">
      <c r="AN7362" s="85">
        <v>9259</v>
      </c>
    </row>
    <row r="7363" spans="40:40" ht="15" customHeight="1" x14ac:dyDescent="0.3">
      <c r="AN7363" s="85">
        <v>9260</v>
      </c>
    </row>
    <row r="7364" spans="40:40" ht="15" customHeight="1" x14ac:dyDescent="0.3">
      <c r="AN7364" s="85">
        <v>9261</v>
      </c>
    </row>
    <row r="7365" spans="40:40" ht="15" customHeight="1" x14ac:dyDescent="0.3">
      <c r="AN7365" s="85">
        <v>9262</v>
      </c>
    </row>
    <row r="7366" spans="40:40" ht="15" customHeight="1" x14ac:dyDescent="0.3">
      <c r="AN7366" s="85">
        <v>9263</v>
      </c>
    </row>
    <row r="7367" spans="40:40" ht="15" customHeight="1" x14ac:dyDescent="0.3">
      <c r="AN7367" s="85">
        <v>9264</v>
      </c>
    </row>
    <row r="7368" spans="40:40" ht="15" customHeight="1" x14ac:dyDescent="0.3">
      <c r="AN7368" s="85">
        <v>9265</v>
      </c>
    </row>
    <row r="7369" spans="40:40" ht="15" customHeight="1" x14ac:dyDescent="0.3">
      <c r="AN7369" s="85">
        <v>9266</v>
      </c>
    </row>
    <row r="7370" spans="40:40" ht="15" customHeight="1" x14ac:dyDescent="0.3">
      <c r="AN7370" s="85">
        <v>9267</v>
      </c>
    </row>
    <row r="7371" spans="40:40" ht="15" customHeight="1" x14ac:dyDescent="0.3">
      <c r="AN7371" s="85">
        <v>9268</v>
      </c>
    </row>
    <row r="7372" spans="40:40" ht="15" customHeight="1" x14ac:dyDescent="0.3">
      <c r="AN7372" s="85">
        <v>9269</v>
      </c>
    </row>
    <row r="7373" spans="40:40" ht="15" customHeight="1" x14ac:dyDescent="0.3">
      <c r="AN7373" s="85">
        <v>9270</v>
      </c>
    </row>
    <row r="7374" spans="40:40" ht="15" customHeight="1" x14ac:dyDescent="0.3">
      <c r="AN7374" s="85">
        <v>9271</v>
      </c>
    </row>
    <row r="7375" spans="40:40" ht="15" customHeight="1" x14ac:dyDescent="0.3">
      <c r="AN7375" s="85">
        <v>9272</v>
      </c>
    </row>
    <row r="7376" spans="40:40" ht="15" customHeight="1" x14ac:dyDescent="0.3">
      <c r="AN7376" s="85">
        <v>9273</v>
      </c>
    </row>
    <row r="7377" spans="40:40" ht="15" customHeight="1" x14ac:dyDescent="0.3">
      <c r="AN7377" s="85">
        <v>9274</v>
      </c>
    </row>
    <row r="7378" spans="40:40" ht="15" customHeight="1" x14ac:dyDescent="0.3">
      <c r="AN7378" s="85">
        <v>9275</v>
      </c>
    </row>
    <row r="7379" spans="40:40" ht="15" customHeight="1" x14ac:dyDescent="0.3">
      <c r="AN7379" s="85">
        <v>9276</v>
      </c>
    </row>
    <row r="7380" spans="40:40" ht="15" customHeight="1" x14ac:dyDescent="0.3">
      <c r="AN7380" s="85">
        <v>9277</v>
      </c>
    </row>
    <row r="7381" spans="40:40" ht="15" customHeight="1" x14ac:dyDescent="0.3">
      <c r="AN7381" s="85">
        <v>9278</v>
      </c>
    </row>
    <row r="7382" spans="40:40" ht="15" customHeight="1" x14ac:dyDescent="0.3">
      <c r="AN7382" s="85">
        <v>9279</v>
      </c>
    </row>
    <row r="7383" spans="40:40" ht="15" customHeight="1" x14ac:dyDescent="0.3">
      <c r="AN7383" s="85">
        <v>9280</v>
      </c>
    </row>
    <row r="7384" spans="40:40" ht="15" customHeight="1" x14ac:dyDescent="0.3">
      <c r="AN7384" s="85">
        <v>9281</v>
      </c>
    </row>
    <row r="7385" spans="40:40" ht="15" customHeight="1" x14ac:dyDescent="0.3">
      <c r="AN7385" s="85">
        <v>9282</v>
      </c>
    </row>
    <row r="7386" spans="40:40" ht="15" customHeight="1" x14ac:dyDescent="0.3">
      <c r="AN7386" s="85">
        <v>9283</v>
      </c>
    </row>
    <row r="7387" spans="40:40" ht="15" customHeight="1" x14ac:dyDescent="0.3">
      <c r="AN7387" s="85">
        <v>9284</v>
      </c>
    </row>
    <row r="7388" spans="40:40" ht="15" customHeight="1" x14ac:dyDescent="0.3">
      <c r="AN7388" s="85">
        <v>9285</v>
      </c>
    </row>
    <row r="7389" spans="40:40" ht="15" customHeight="1" x14ac:dyDescent="0.3">
      <c r="AN7389" s="85">
        <v>9286</v>
      </c>
    </row>
    <row r="7390" spans="40:40" ht="15" customHeight="1" x14ac:dyDescent="0.3">
      <c r="AN7390" s="85">
        <v>9287</v>
      </c>
    </row>
    <row r="7391" spans="40:40" ht="15" customHeight="1" x14ac:dyDescent="0.3">
      <c r="AN7391" s="85">
        <v>9288</v>
      </c>
    </row>
    <row r="7392" spans="40:40" ht="15" customHeight="1" x14ac:dyDescent="0.3">
      <c r="AN7392" s="85">
        <v>9289</v>
      </c>
    </row>
    <row r="7393" spans="40:40" ht="15" customHeight="1" x14ac:dyDescent="0.3">
      <c r="AN7393" s="85">
        <v>9290</v>
      </c>
    </row>
    <row r="7394" spans="40:40" ht="15" customHeight="1" x14ac:dyDescent="0.3">
      <c r="AN7394" s="85">
        <v>9291</v>
      </c>
    </row>
    <row r="7395" spans="40:40" ht="15" customHeight="1" x14ac:dyDescent="0.3">
      <c r="AN7395" s="85">
        <v>9292</v>
      </c>
    </row>
    <row r="7396" spans="40:40" ht="15" customHeight="1" x14ac:dyDescent="0.3">
      <c r="AN7396" s="85">
        <v>9293</v>
      </c>
    </row>
    <row r="7397" spans="40:40" ht="15" customHeight="1" x14ac:dyDescent="0.3">
      <c r="AN7397" s="85">
        <v>9294</v>
      </c>
    </row>
    <row r="7398" spans="40:40" ht="15" customHeight="1" x14ac:dyDescent="0.3">
      <c r="AN7398" s="85">
        <v>9295</v>
      </c>
    </row>
    <row r="7399" spans="40:40" ht="15" customHeight="1" x14ac:dyDescent="0.3">
      <c r="AN7399" s="85">
        <v>9296</v>
      </c>
    </row>
    <row r="7400" spans="40:40" ht="15" customHeight="1" x14ac:dyDescent="0.3">
      <c r="AN7400" s="85">
        <v>9297</v>
      </c>
    </row>
    <row r="7401" spans="40:40" ht="15" customHeight="1" x14ac:dyDescent="0.3">
      <c r="AN7401" s="85">
        <v>9298</v>
      </c>
    </row>
    <row r="7402" spans="40:40" ht="15" customHeight="1" x14ac:dyDescent="0.3">
      <c r="AN7402" s="85">
        <v>9299</v>
      </c>
    </row>
    <row r="7403" spans="40:40" ht="15" customHeight="1" x14ac:dyDescent="0.3">
      <c r="AN7403" s="85">
        <v>9300</v>
      </c>
    </row>
    <row r="7404" spans="40:40" ht="15" customHeight="1" x14ac:dyDescent="0.3">
      <c r="AN7404" s="85">
        <v>9301</v>
      </c>
    </row>
    <row r="7405" spans="40:40" ht="15" customHeight="1" x14ac:dyDescent="0.3">
      <c r="AN7405" s="85">
        <v>9302</v>
      </c>
    </row>
    <row r="7406" spans="40:40" ht="15" customHeight="1" x14ac:dyDescent="0.3">
      <c r="AN7406" s="85">
        <v>9303</v>
      </c>
    </row>
    <row r="7407" spans="40:40" ht="15" customHeight="1" x14ac:dyDescent="0.3">
      <c r="AN7407" s="85">
        <v>9304</v>
      </c>
    </row>
    <row r="7408" spans="40:40" ht="15" customHeight="1" x14ac:dyDescent="0.3">
      <c r="AN7408" s="85">
        <v>9305</v>
      </c>
    </row>
    <row r="7409" spans="40:40" ht="15" customHeight="1" x14ac:dyDescent="0.3">
      <c r="AN7409" s="85">
        <v>9306</v>
      </c>
    </row>
    <row r="7410" spans="40:40" ht="15" customHeight="1" x14ac:dyDescent="0.3">
      <c r="AN7410" s="85">
        <v>9307</v>
      </c>
    </row>
    <row r="7411" spans="40:40" ht="15" customHeight="1" x14ac:dyDescent="0.3">
      <c r="AN7411" s="85">
        <v>9308</v>
      </c>
    </row>
    <row r="7412" spans="40:40" ht="15" customHeight="1" x14ac:dyDescent="0.3">
      <c r="AN7412" s="85">
        <v>9309</v>
      </c>
    </row>
    <row r="7413" spans="40:40" ht="15" customHeight="1" x14ac:dyDescent="0.3">
      <c r="AN7413" s="85">
        <v>9310</v>
      </c>
    </row>
    <row r="7414" spans="40:40" ht="15" customHeight="1" x14ac:dyDescent="0.3">
      <c r="AN7414" s="85">
        <v>9311</v>
      </c>
    </row>
    <row r="7415" spans="40:40" ht="15" customHeight="1" x14ac:dyDescent="0.3">
      <c r="AN7415" s="85">
        <v>9312</v>
      </c>
    </row>
    <row r="7416" spans="40:40" ht="15" customHeight="1" x14ac:dyDescent="0.3">
      <c r="AN7416" s="85">
        <v>9313</v>
      </c>
    </row>
    <row r="7417" spans="40:40" ht="15" customHeight="1" x14ac:dyDescent="0.3">
      <c r="AN7417" s="85">
        <v>9314</v>
      </c>
    </row>
    <row r="7418" spans="40:40" ht="15" customHeight="1" x14ac:dyDescent="0.3">
      <c r="AN7418" s="85">
        <v>9315</v>
      </c>
    </row>
    <row r="7419" spans="40:40" ht="15" customHeight="1" x14ac:dyDescent="0.3">
      <c r="AN7419" s="85">
        <v>9316</v>
      </c>
    </row>
    <row r="7420" spans="40:40" ht="15" customHeight="1" x14ac:dyDescent="0.3">
      <c r="AN7420" s="85">
        <v>9317</v>
      </c>
    </row>
    <row r="7421" spans="40:40" ht="15" customHeight="1" x14ac:dyDescent="0.3">
      <c r="AN7421" s="85">
        <v>9318</v>
      </c>
    </row>
    <row r="7422" spans="40:40" ht="15" customHeight="1" x14ac:dyDescent="0.3">
      <c r="AN7422" s="85">
        <v>9319</v>
      </c>
    </row>
    <row r="7423" spans="40:40" ht="15" customHeight="1" x14ac:dyDescent="0.3">
      <c r="AN7423" s="85">
        <v>9320</v>
      </c>
    </row>
    <row r="7424" spans="40:40" ht="15" customHeight="1" x14ac:dyDescent="0.3">
      <c r="AN7424" s="85">
        <v>9321</v>
      </c>
    </row>
    <row r="7425" spans="40:40" ht="15" customHeight="1" x14ac:dyDescent="0.3">
      <c r="AN7425" s="85">
        <v>9322</v>
      </c>
    </row>
    <row r="7426" spans="40:40" ht="15" customHeight="1" x14ac:dyDescent="0.3">
      <c r="AN7426" s="85">
        <v>9323</v>
      </c>
    </row>
    <row r="7427" spans="40:40" ht="15" customHeight="1" x14ac:dyDescent="0.3">
      <c r="AN7427" s="85">
        <v>9324</v>
      </c>
    </row>
    <row r="7428" spans="40:40" ht="15" customHeight="1" x14ac:dyDescent="0.3">
      <c r="AN7428" s="85">
        <v>9325</v>
      </c>
    </row>
    <row r="7429" spans="40:40" ht="15" customHeight="1" x14ac:dyDescent="0.3">
      <c r="AN7429" s="85">
        <v>9326</v>
      </c>
    </row>
    <row r="7430" spans="40:40" ht="15" customHeight="1" x14ac:dyDescent="0.3">
      <c r="AN7430" s="85">
        <v>9327</v>
      </c>
    </row>
    <row r="7431" spans="40:40" ht="15" customHeight="1" x14ac:dyDescent="0.3">
      <c r="AN7431" s="85">
        <v>9328</v>
      </c>
    </row>
    <row r="7432" spans="40:40" ht="15" customHeight="1" x14ac:dyDescent="0.3">
      <c r="AN7432" s="85">
        <v>9329</v>
      </c>
    </row>
    <row r="7433" spans="40:40" ht="15" customHeight="1" x14ac:dyDescent="0.3">
      <c r="AN7433" s="85">
        <v>9330</v>
      </c>
    </row>
    <row r="7434" spans="40:40" ht="15" customHeight="1" x14ac:dyDescent="0.3">
      <c r="AN7434" s="85">
        <v>9331</v>
      </c>
    </row>
    <row r="7435" spans="40:40" ht="15" customHeight="1" x14ac:dyDescent="0.3">
      <c r="AN7435" s="85">
        <v>9332</v>
      </c>
    </row>
    <row r="7436" spans="40:40" ht="15" customHeight="1" x14ac:dyDescent="0.3">
      <c r="AN7436" s="85">
        <v>9333</v>
      </c>
    </row>
    <row r="7437" spans="40:40" ht="15" customHeight="1" x14ac:dyDescent="0.3">
      <c r="AN7437" s="85">
        <v>9334</v>
      </c>
    </row>
    <row r="7438" spans="40:40" ht="15" customHeight="1" x14ac:dyDescent="0.3">
      <c r="AN7438" s="85">
        <v>9335</v>
      </c>
    </row>
    <row r="7439" spans="40:40" ht="15" customHeight="1" x14ac:dyDescent="0.3">
      <c r="AN7439" s="85">
        <v>9336</v>
      </c>
    </row>
    <row r="7440" spans="40:40" ht="15" customHeight="1" x14ac:dyDescent="0.3">
      <c r="AN7440" s="85">
        <v>9337</v>
      </c>
    </row>
    <row r="7441" spans="40:40" ht="15" customHeight="1" x14ac:dyDescent="0.3">
      <c r="AN7441" s="85">
        <v>9338</v>
      </c>
    </row>
    <row r="7442" spans="40:40" ht="15" customHeight="1" x14ac:dyDescent="0.3">
      <c r="AN7442" s="85">
        <v>9339</v>
      </c>
    </row>
    <row r="7443" spans="40:40" ht="15" customHeight="1" x14ac:dyDescent="0.3">
      <c r="AN7443" s="85">
        <v>9340</v>
      </c>
    </row>
    <row r="7444" spans="40:40" ht="15" customHeight="1" x14ac:dyDescent="0.3">
      <c r="AN7444" s="85">
        <v>9341</v>
      </c>
    </row>
    <row r="7445" spans="40:40" ht="15" customHeight="1" x14ac:dyDescent="0.3">
      <c r="AN7445" s="85">
        <v>9342</v>
      </c>
    </row>
    <row r="7446" spans="40:40" ht="15" customHeight="1" x14ac:dyDescent="0.3">
      <c r="AN7446" s="85">
        <v>9343</v>
      </c>
    </row>
    <row r="7447" spans="40:40" ht="15" customHeight="1" x14ac:dyDescent="0.3">
      <c r="AN7447" s="85">
        <v>9344</v>
      </c>
    </row>
    <row r="7448" spans="40:40" ht="15" customHeight="1" x14ac:dyDescent="0.3">
      <c r="AN7448" s="85">
        <v>9345</v>
      </c>
    </row>
    <row r="7449" spans="40:40" ht="15" customHeight="1" x14ac:dyDescent="0.3">
      <c r="AN7449" s="85">
        <v>9346</v>
      </c>
    </row>
    <row r="7450" spans="40:40" ht="15" customHeight="1" x14ac:dyDescent="0.3">
      <c r="AN7450" s="85">
        <v>9347</v>
      </c>
    </row>
    <row r="7451" spans="40:40" ht="15" customHeight="1" x14ac:dyDescent="0.3">
      <c r="AN7451" s="85">
        <v>9348</v>
      </c>
    </row>
    <row r="7452" spans="40:40" ht="15" customHeight="1" x14ac:dyDescent="0.3">
      <c r="AN7452" s="85">
        <v>9349</v>
      </c>
    </row>
    <row r="7453" spans="40:40" ht="15" customHeight="1" x14ac:dyDescent="0.3">
      <c r="AN7453" s="85">
        <v>9350</v>
      </c>
    </row>
    <row r="7454" spans="40:40" ht="15" customHeight="1" x14ac:dyDescent="0.3">
      <c r="AN7454" s="85">
        <v>9351</v>
      </c>
    </row>
    <row r="7455" spans="40:40" ht="15" customHeight="1" x14ac:dyDescent="0.3">
      <c r="AN7455" s="85">
        <v>9352</v>
      </c>
    </row>
    <row r="7456" spans="40:40" ht="15" customHeight="1" x14ac:dyDescent="0.3">
      <c r="AN7456" s="85">
        <v>9353</v>
      </c>
    </row>
    <row r="7457" spans="40:40" ht="15" customHeight="1" x14ac:dyDescent="0.3">
      <c r="AN7457" s="85">
        <v>9354</v>
      </c>
    </row>
    <row r="7458" spans="40:40" ht="15" customHeight="1" x14ac:dyDescent="0.3">
      <c r="AN7458" s="85">
        <v>9355</v>
      </c>
    </row>
    <row r="7459" spans="40:40" ht="15" customHeight="1" x14ac:dyDescent="0.3">
      <c r="AN7459" s="85">
        <v>9356</v>
      </c>
    </row>
    <row r="7460" spans="40:40" ht="15" customHeight="1" x14ac:dyDescent="0.3">
      <c r="AN7460" s="85">
        <v>9357</v>
      </c>
    </row>
    <row r="7461" spans="40:40" ht="15" customHeight="1" x14ac:dyDescent="0.3">
      <c r="AN7461" s="85">
        <v>9358</v>
      </c>
    </row>
    <row r="7462" spans="40:40" ht="15" customHeight="1" x14ac:dyDescent="0.3">
      <c r="AN7462" s="85">
        <v>9359</v>
      </c>
    </row>
    <row r="7463" spans="40:40" ht="15" customHeight="1" x14ac:dyDescent="0.3">
      <c r="AN7463" s="85">
        <v>9360</v>
      </c>
    </row>
    <row r="7464" spans="40:40" ht="15" customHeight="1" x14ac:dyDescent="0.3">
      <c r="AN7464" s="85">
        <v>9361</v>
      </c>
    </row>
    <row r="7465" spans="40:40" ht="15" customHeight="1" x14ac:dyDescent="0.3">
      <c r="AN7465" s="85">
        <v>9362</v>
      </c>
    </row>
    <row r="7466" spans="40:40" ht="15" customHeight="1" x14ac:dyDescent="0.3">
      <c r="AN7466" s="85">
        <v>9363</v>
      </c>
    </row>
    <row r="7467" spans="40:40" ht="15" customHeight="1" x14ac:dyDescent="0.3">
      <c r="AN7467" s="85">
        <v>9364</v>
      </c>
    </row>
    <row r="7468" spans="40:40" ht="15" customHeight="1" x14ac:dyDescent="0.3">
      <c r="AN7468" s="85">
        <v>9365</v>
      </c>
    </row>
    <row r="7469" spans="40:40" ht="15" customHeight="1" x14ac:dyDescent="0.3">
      <c r="AN7469" s="85">
        <v>9366</v>
      </c>
    </row>
    <row r="7470" spans="40:40" ht="15" customHeight="1" x14ac:dyDescent="0.3">
      <c r="AN7470" s="85">
        <v>9367</v>
      </c>
    </row>
    <row r="7471" spans="40:40" ht="15" customHeight="1" x14ac:dyDescent="0.3">
      <c r="AN7471" s="85">
        <v>9368</v>
      </c>
    </row>
    <row r="7472" spans="40:40" ht="15" customHeight="1" x14ac:dyDescent="0.3">
      <c r="AN7472" s="85">
        <v>9369</v>
      </c>
    </row>
    <row r="7473" spans="40:40" ht="15" customHeight="1" x14ac:dyDescent="0.3">
      <c r="AN7473" s="85">
        <v>9370</v>
      </c>
    </row>
    <row r="7474" spans="40:40" ht="15" customHeight="1" x14ac:dyDescent="0.3">
      <c r="AN7474" s="85">
        <v>9371</v>
      </c>
    </row>
    <row r="7475" spans="40:40" ht="15" customHeight="1" x14ac:dyDescent="0.3">
      <c r="AN7475" s="85">
        <v>9372</v>
      </c>
    </row>
    <row r="7476" spans="40:40" ht="15" customHeight="1" x14ac:dyDescent="0.3">
      <c r="AN7476" s="85">
        <v>9373</v>
      </c>
    </row>
    <row r="7477" spans="40:40" ht="15" customHeight="1" x14ac:dyDescent="0.3">
      <c r="AN7477" s="85">
        <v>9374</v>
      </c>
    </row>
    <row r="7478" spans="40:40" ht="15" customHeight="1" x14ac:dyDescent="0.3">
      <c r="AN7478" s="85">
        <v>9375</v>
      </c>
    </row>
    <row r="7479" spans="40:40" ht="15" customHeight="1" x14ac:dyDescent="0.3">
      <c r="AN7479" s="85">
        <v>9376</v>
      </c>
    </row>
    <row r="7480" spans="40:40" ht="15" customHeight="1" x14ac:dyDescent="0.3">
      <c r="AN7480" s="85">
        <v>9377</v>
      </c>
    </row>
    <row r="7481" spans="40:40" ht="15" customHeight="1" x14ac:dyDescent="0.3">
      <c r="AN7481" s="85">
        <v>9378</v>
      </c>
    </row>
    <row r="7482" spans="40:40" ht="15" customHeight="1" x14ac:dyDescent="0.3">
      <c r="AN7482" s="85">
        <v>9379</v>
      </c>
    </row>
    <row r="7483" spans="40:40" ht="15" customHeight="1" x14ac:dyDescent="0.3">
      <c r="AN7483" s="85">
        <v>9380</v>
      </c>
    </row>
    <row r="7484" spans="40:40" ht="15" customHeight="1" x14ac:dyDescent="0.3">
      <c r="AN7484" s="85">
        <v>9381</v>
      </c>
    </row>
    <row r="7485" spans="40:40" ht="15" customHeight="1" x14ac:dyDescent="0.3">
      <c r="AN7485" s="85">
        <v>9382</v>
      </c>
    </row>
    <row r="7486" spans="40:40" ht="15" customHeight="1" x14ac:dyDescent="0.3">
      <c r="AN7486" s="85">
        <v>9383</v>
      </c>
    </row>
    <row r="7487" spans="40:40" ht="15" customHeight="1" x14ac:dyDescent="0.3">
      <c r="AN7487" s="85">
        <v>9384</v>
      </c>
    </row>
    <row r="7488" spans="40:40" ht="15" customHeight="1" x14ac:dyDescent="0.3">
      <c r="AN7488" s="85">
        <v>9385</v>
      </c>
    </row>
    <row r="7489" spans="40:40" ht="15" customHeight="1" x14ac:dyDescent="0.3">
      <c r="AN7489" s="85">
        <v>9386</v>
      </c>
    </row>
    <row r="7490" spans="40:40" ht="15" customHeight="1" x14ac:dyDescent="0.3">
      <c r="AN7490" s="85">
        <v>9387</v>
      </c>
    </row>
    <row r="7491" spans="40:40" ht="15" customHeight="1" x14ac:dyDescent="0.3">
      <c r="AN7491" s="85">
        <v>9388</v>
      </c>
    </row>
    <row r="7492" spans="40:40" ht="15" customHeight="1" x14ac:dyDescent="0.3">
      <c r="AN7492" s="85">
        <v>9389</v>
      </c>
    </row>
    <row r="7493" spans="40:40" ht="15" customHeight="1" x14ac:dyDescent="0.3">
      <c r="AN7493" s="85">
        <v>9390</v>
      </c>
    </row>
    <row r="7494" spans="40:40" ht="15" customHeight="1" x14ac:dyDescent="0.3">
      <c r="AN7494" s="85">
        <v>9391</v>
      </c>
    </row>
    <row r="7495" spans="40:40" ht="15" customHeight="1" x14ac:dyDescent="0.3">
      <c r="AN7495" s="85">
        <v>9392</v>
      </c>
    </row>
    <row r="7496" spans="40:40" ht="15" customHeight="1" x14ac:dyDescent="0.3">
      <c r="AN7496" s="85">
        <v>9393</v>
      </c>
    </row>
    <row r="7497" spans="40:40" ht="15" customHeight="1" x14ac:dyDescent="0.3">
      <c r="AN7497" s="85">
        <v>9394</v>
      </c>
    </row>
    <row r="7498" spans="40:40" ht="15" customHeight="1" x14ac:dyDescent="0.3">
      <c r="AN7498" s="85">
        <v>9395</v>
      </c>
    </row>
    <row r="7499" spans="40:40" ht="15" customHeight="1" x14ac:dyDescent="0.3">
      <c r="AN7499" s="85">
        <v>9396</v>
      </c>
    </row>
    <row r="7500" spans="40:40" ht="15" customHeight="1" x14ac:dyDescent="0.3">
      <c r="AN7500" s="85">
        <v>9397</v>
      </c>
    </row>
    <row r="7501" spans="40:40" ht="15" customHeight="1" x14ac:dyDescent="0.3">
      <c r="AN7501" s="85">
        <v>9398</v>
      </c>
    </row>
    <row r="7502" spans="40:40" ht="15" customHeight="1" x14ac:dyDescent="0.3">
      <c r="AN7502" s="85">
        <v>9399</v>
      </c>
    </row>
    <row r="7503" spans="40:40" ht="15" customHeight="1" x14ac:dyDescent="0.3">
      <c r="AN7503" s="85">
        <v>9400</v>
      </c>
    </row>
    <row r="7504" spans="40:40" ht="15" customHeight="1" x14ac:dyDescent="0.3">
      <c r="AN7504" s="85">
        <v>9401</v>
      </c>
    </row>
    <row r="7505" spans="40:40" ht="15" customHeight="1" x14ac:dyDescent="0.3">
      <c r="AN7505" s="85">
        <v>9402</v>
      </c>
    </row>
    <row r="7506" spans="40:40" ht="15" customHeight="1" x14ac:dyDescent="0.3">
      <c r="AN7506" s="85">
        <v>9403</v>
      </c>
    </row>
    <row r="7507" spans="40:40" ht="15" customHeight="1" x14ac:dyDescent="0.3">
      <c r="AN7507" s="85">
        <v>9404</v>
      </c>
    </row>
    <row r="7508" spans="40:40" ht="15" customHeight="1" x14ac:dyDescent="0.3">
      <c r="AN7508" s="85">
        <v>9405</v>
      </c>
    </row>
    <row r="7509" spans="40:40" ht="15" customHeight="1" x14ac:dyDescent="0.3">
      <c r="AN7509" s="85">
        <v>9406</v>
      </c>
    </row>
    <row r="7510" spans="40:40" ht="15" customHeight="1" x14ac:dyDescent="0.3">
      <c r="AN7510" s="85">
        <v>9407</v>
      </c>
    </row>
    <row r="7511" spans="40:40" ht="15" customHeight="1" x14ac:dyDescent="0.3">
      <c r="AN7511" s="85">
        <v>9408</v>
      </c>
    </row>
    <row r="7512" spans="40:40" ht="15" customHeight="1" x14ac:dyDescent="0.3">
      <c r="AN7512" s="85">
        <v>9409</v>
      </c>
    </row>
    <row r="7513" spans="40:40" ht="15" customHeight="1" x14ac:dyDescent="0.3">
      <c r="AN7513" s="85">
        <v>9410</v>
      </c>
    </row>
    <row r="7514" spans="40:40" ht="15" customHeight="1" x14ac:dyDescent="0.3">
      <c r="AN7514" s="85">
        <v>9411</v>
      </c>
    </row>
    <row r="7515" spans="40:40" ht="15" customHeight="1" x14ac:dyDescent="0.3">
      <c r="AN7515" s="85">
        <v>9412</v>
      </c>
    </row>
    <row r="7516" spans="40:40" ht="15" customHeight="1" x14ac:dyDescent="0.3">
      <c r="AN7516" s="85">
        <v>9413</v>
      </c>
    </row>
    <row r="7517" spans="40:40" ht="15" customHeight="1" x14ac:dyDescent="0.3">
      <c r="AN7517" s="85">
        <v>9414</v>
      </c>
    </row>
    <row r="7518" spans="40:40" ht="15" customHeight="1" x14ac:dyDescent="0.3">
      <c r="AN7518" s="85">
        <v>9415</v>
      </c>
    </row>
    <row r="7519" spans="40:40" ht="15" customHeight="1" x14ac:dyDescent="0.3">
      <c r="AN7519" s="85">
        <v>9416</v>
      </c>
    </row>
    <row r="7520" spans="40:40" ht="15" customHeight="1" x14ac:dyDescent="0.3">
      <c r="AN7520" s="85">
        <v>9417</v>
      </c>
    </row>
    <row r="7521" spans="40:40" ht="15" customHeight="1" x14ac:dyDescent="0.3">
      <c r="AN7521" s="85">
        <v>9418</v>
      </c>
    </row>
    <row r="7522" spans="40:40" ht="15" customHeight="1" x14ac:dyDescent="0.3">
      <c r="AN7522" s="85">
        <v>9419</v>
      </c>
    </row>
    <row r="7523" spans="40:40" ht="15" customHeight="1" x14ac:dyDescent="0.3">
      <c r="AN7523" s="85">
        <v>9420</v>
      </c>
    </row>
    <row r="7524" spans="40:40" ht="15" customHeight="1" x14ac:dyDescent="0.3">
      <c r="AN7524" s="85">
        <v>9421</v>
      </c>
    </row>
    <row r="7525" spans="40:40" ht="15" customHeight="1" x14ac:dyDescent="0.3">
      <c r="AN7525" s="85">
        <v>9422</v>
      </c>
    </row>
    <row r="7526" spans="40:40" ht="15" customHeight="1" x14ac:dyDescent="0.3">
      <c r="AN7526" s="85">
        <v>9423</v>
      </c>
    </row>
    <row r="7527" spans="40:40" ht="15" customHeight="1" x14ac:dyDescent="0.3">
      <c r="AN7527" s="85">
        <v>9424</v>
      </c>
    </row>
    <row r="7528" spans="40:40" ht="15" customHeight="1" x14ac:dyDescent="0.3">
      <c r="AN7528" s="85">
        <v>9425</v>
      </c>
    </row>
    <row r="7529" spans="40:40" ht="15" customHeight="1" x14ac:dyDescent="0.3">
      <c r="AN7529" s="85">
        <v>9426</v>
      </c>
    </row>
    <row r="7530" spans="40:40" ht="15" customHeight="1" x14ac:dyDescent="0.3">
      <c r="AN7530" s="85">
        <v>9427</v>
      </c>
    </row>
    <row r="7531" spans="40:40" ht="15" customHeight="1" x14ac:dyDescent="0.3">
      <c r="AN7531" s="85">
        <v>9428</v>
      </c>
    </row>
    <row r="7532" spans="40:40" ht="15" customHeight="1" x14ac:dyDescent="0.3">
      <c r="AN7532" s="85">
        <v>9429</v>
      </c>
    </row>
    <row r="7533" spans="40:40" ht="15" customHeight="1" x14ac:dyDescent="0.3">
      <c r="AN7533" s="85">
        <v>9430</v>
      </c>
    </row>
    <row r="7534" spans="40:40" ht="15" customHeight="1" x14ac:dyDescent="0.3">
      <c r="AN7534" s="85">
        <v>9431</v>
      </c>
    </row>
    <row r="7535" spans="40:40" ht="15" customHeight="1" x14ac:dyDescent="0.3">
      <c r="AN7535" s="85">
        <v>9432</v>
      </c>
    </row>
    <row r="7536" spans="40:40" ht="15" customHeight="1" x14ac:dyDescent="0.3">
      <c r="AN7536" s="85">
        <v>9433</v>
      </c>
    </row>
    <row r="7537" spans="40:40" ht="15" customHeight="1" x14ac:dyDescent="0.3">
      <c r="AN7537" s="85">
        <v>9434</v>
      </c>
    </row>
    <row r="7538" spans="40:40" ht="15" customHeight="1" x14ac:dyDescent="0.3">
      <c r="AN7538" s="85">
        <v>9435</v>
      </c>
    </row>
    <row r="7539" spans="40:40" ht="15" customHeight="1" x14ac:dyDescent="0.3">
      <c r="AN7539" s="85">
        <v>9436</v>
      </c>
    </row>
    <row r="7540" spans="40:40" ht="15" customHeight="1" x14ac:dyDescent="0.3">
      <c r="AN7540" s="85">
        <v>9437</v>
      </c>
    </row>
    <row r="7541" spans="40:40" ht="15" customHeight="1" x14ac:dyDescent="0.3">
      <c r="AN7541" s="85">
        <v>9438</v>
      </c>
    </row>
    <row r="7542" spans="40:40" ht="15" customHeight="1" x14ac:dyDescent="0.3">
      <c r="AN7542" s="85">
        <v>9439</v>
      </c>
    </row>
    <row r="7543" spans="40:40" ht="15" customHeight="1" x14ac:dyDescent="0.3">
      <c r="AN7543" s="85">
        <v>9440</v>
      </c>
    </row>
    <row r="7544" spans="40:40" ht="15" customHeight="1" x14ac:dyDescent="0.3">
      <c r="AN7544" s="85">
        <v>9441</v>
      </c>
    </row>
    <row r="7545" spans="40:40" ht="15" customHeight="1" x14ac:dyDescent="0.3">
      <c r="AN7545" s="85">
        <v>9442</v>
      </c>
    </row>
    <row r="7546" spans="40:40" ht="15" customHeight="1" x14ac:dyDescent="0.3">
      <c r="AN7546" s="85">
        <v>9443</v>
      </c>
    </row>
    <row r="7547" spans="40:40" ht="15" customHeight="1" x14ac:dyDescent="0.3">
      <c r="AN7547" s="85">
        <v>9444</v>
      </c>
    </row>
    <row r="7548" spans="40:40" ht="15" customHeight="1" x14ac:dyDescent="0.3">
      <c r="AN7548" s="85">
        <v>9445</v>
      </c>
    </row>
    <row r="7549" spans="40:40" ht="15" customHeight="1" x14ac:dyDescent="0.3">
      <c r="AN7549" s="85">
        <v>9446</v>
      </c>
    </row>
    <row r="7550" spans="40:40" ht="15" customHeight="1" x14ac:dyDescent="0.3">
      <c r="AN7550" s="85">
        <v>9447</v>
      </c>
    </row>
    <row r="7551" spans="40:40" ht="15" customHeight="1" x14ac:dyDescent="0.3">
      <c r="AN7551" s="85">
        <v>9448</v>
      </c>
    </row>
    <row r="7552" spans="40:40" ht="15" customHeight="1" x14ac:dyDescent="0.3">
      <c r="AN7552" s="85">
        <v>9449</v>
      </c>
    </row>
    <row r="7553" spans="40:40" ht="15" customHeight="1" x14ac:dyDescent="0.3">
      <c r="AN7553" s="85">
        <v>9450</v>
      </c>
    </row>
    <row r="7554" spans="40:40" ht="15" customHeight="1" x14ac:dyDescent="0.3">
      <c r="AN7554" s="85">
        <v>9451</v>
      </c>
    </row>
    <row r="7555" spans="40:40" ht="15" customHeight="1" x14ac:dyDescent="0.3">
      <c r="AN7555" s="85">
        <v>9452</v>
      </c>
    </row>
    <row r="7556" spans="40:40" ht="15" customHeight="1" x14ac:dyDescent="0.3">
      <c r="AN7556" s="85">
        <v>9453</v>
      </c>
    </row>
    <row r="7557" spans="40:40" ht="15" customHeight="1" x14ac:dyDescent="0.3">
      <c r="AN7557" s="85">
        <v>9454</v>
      </c>
    </row>
    <row r="7558" spans="40:40" ht="15" customHeight="1" x14ac:dyDescent="0.3">
      <c r="AN7558" s="85">
        <v>9455</v>
      </c>
    </row>
    <row r="7559" spans="40:40" ht="15" customHeight="1" x14ac:dyDescent="0.3">
      <c r="AN7559" s="85">
        <v>9456</v>
      </c>
    </row>
    <row r="7560" spans="40:40" ht="15" customHeight="1" x14ac:dyDescent="0.3">
      <c r="AN7560" s="85">
        <v>9457</v>
      </c>
    </row>
    <row r="7561" spans="40:40" ht="15" customHeight="1" x14ac:dyDescent="0.3">
      <c r="AN7561" s="85">
        <v>9458</v>
      </c>
    </row>
    <row r="7562" spans="40:40" ht="15" customHeight="1" x14ac:dyDescent="0.3">
      <c r="AN7562" s="85">
        <v>9459</v>
      </c>
    </row>
    <row r="7563" spans="40:40" ht="15" customHeight="1" x14ac:dyDescent="0.3">
      <c r="AN7563" s="85">
        <v>9460</v>
      </c>
    </row>
    <row r="7564" spans="40:40" ht="15" customHeight="1" x14ac:dyDescent="0.3">
      <c r="AN7564" s="85">
        <v>9461</v>
      </c>
    </row>
    <row r="7565" spans="40:40" ht="15" customHeight="1" x14ac:dyDescent="0.3">
      <c r="AN7565" s="85">
        <v>9462</v>
      </c>
    </row>
    <row r="7566" spans="40:40" ht="15" customHeight="1" x14ac:dyDescent="0.3">
      <c r="AN7566" s="85">
        <v>9463</v>
      </c>
    </row>
    <row r="7567" spans="40:40" ht="15" customHeight="1" x14ac:dyDescent="0.3">
      <c r="AN7567" s="85">
        <v>9464</v>
      </c>
    </row>
    <row r="7568" spans="40:40" ht="15" customHeight="1" x14ac:dyDescent="0.3">
      <c r="AN7568" s="85">
        <v>9465</v>
      </c>
    </row>
    <row r="7569" spans="40:40" ht="15" customHeight="1" x14ac:dyDescent="0.3">
      <c r="AN7569" s="85">
        <v>9466</v>
      </c>
    </row>
    <row r="7570" spans="40:40" ht="15" customHeight="1" x14ac:dyDescent="0.3">
      <c r="AN7570" s="85">
        <v>9467</v>
      </c>
    </row>
    <row r="7571" spans="40:40" ht="15" customHeight="1" x14ac:dyDescent="0.3">
      <c r="AN7571" s="85">
        <v>9468</v>
      </c>
    </row>
    <row r="7572" spans="40:40" ht="15" customHeight="1" x14ac:dyDescent="0.3">
      <c r="AN7572" s="85">
        <v>9469</v>
      </c>
    </row>
    <row r="7573" spans="40:40" ht="15" customHeight="1" x14ac:dyDescent="0.3">
      <c r="AN7573" s="85">
        <v>9470</v>
      </c>
    </row>
    <row r="7574" spans="40:40" ht="15" customHeight="1" x14ac:dyDescent="0.3">
      <c r="AN7574" s="85">
        <v>9471</v>
      </c>
    </row>
    <row r="7575" spans="40:40" ht="15" customHeight="1" x14ac:dyDescent="0.3">
      <c r="AN7575" s="85">
        <v>9472</v>
      </c>
    </row>
    <row r="7576" spans="40:40" ht="15" customHeight="1" x14ac:dyDescent="0.3">
      <c r="AN7576" s="85">
        <v>9473</v>
      </c>
    </row>
    <row r="7577" spans="40:40" ht="15" customHeight="1" x14ac:dyDescent="0.3">
      <c r="AN7577" s="85">
        <v>9474</v>
      </c>
    </row>
    <row r="7578" spans="40:40" ht="15" customHeight="1" x14ac:dyDescent="0.3">
      <c r="AN7578" s="85">
        <v>9475</v>
      </c>
    </row>
    <row r="7579" spans="40:40" ht="15" customHeight="1" x14ac:dyDescent="0.3">
      <c r="AN7579" s="85">
        <v>9476</v>
      </c>
    </row>
    <row r="7580" spans="40:40" ht="15" customHeight="1" x14ac:dyDescent="0.3">
      <c r="AN7580" s="85">
        <v>9477</v>
      </c>
    </row>
    <row r="7581" spans="40:40" ht="15" customHeight="1" x14ac:dyDescent="0.3">
      <c r="AN7581" s="85">
        <v>9478</v>
      </c>
    </row>
    <row r="7582" spans="40:40" ht="15" customHeight="1" x14ac:dyDescent="0.3">
      <c r="AN7582" s="85">
        <v>9479</v>
      </c>
    </row>
    <row r="7583" spans="40:40" ht="15" customHeight="1" x14ac:dyDescent="0.3">
      <c r="AN7583" s="85">
        <v>9480</v>
      </c>
    </row>
    <row r="7584" spans="40:40" ht="15" customHeight="1" x14ac:dyDescent="0.3">
      <c r="AN7584" s="85">
        <v>9481</v>
      </c>
    </row>
    <row r="7585" spans="40:40" ht="15" customHeight="1" x14ac:dyDescent="0.3">
      <c r="AN7585" s="85">
        <v>9482</v>
      </c>
    </row>
    <row r="7586" spans="40:40" ht="15" customHeight="1" x14ac:dyDescent="0.3">
      <c r="AN7586" s="85">
        <v>9483</v>
      </c>
    </row>
    <row r="7587" spans="40:40" ht="15" customHeight="1" x14ac:dyDescent="0.3">
      <c r="AN7587" s="85">
        <v>9484</v>
      </c>
    </row>
    <row r="7588" spans="40:40" ht="15" customHeight="1" x14ac:dyDescent="0.3">
      <c r="AN7588" s="85">
        <v>9485</v>
      </c>
    </row>
    <row r="7589" spans="40:40" ht="15" customHeight="1" x14ac:dyDescent="0.3">
      <c r="AN7589" s="85">
        <v>9486</v>
      </c>
    </row>
    <row r="7590" spans="40:40" ht="15" customHeight="1" x14ac:dyDescent="0.3">
      <c r="AN7590" s="85">
        <v>9487</v>
      </c>
    </row>
    <row r="7591" spans="40:40" ht="15" customHeight="1" x14ac:dyDescent="0.3">
      <c r="AN7591" s="85">
        <v>9488</v>
      </c>
    </row>
    <row r="7592" spans="40:40" ht="15" customHeight="1" x14ac:dyDescent="0.3">
      <c r="AN7592" s="85">
        <v>9489</v>
      </c>
    </row>
    <row r="7593" spans="40:40" ht="15" customHeight="1" x14ac:dyDescent="0.3">
      <c r="AN7593" s="85">
        <v>9490</v>
      </c>
    </row>
    <row r="7594" spans="40:40" ht="15" customHeight="1" x14ac:dyDescent="0.3">
      <c r="AN7594" s="85">
        <v>9491</v>
      </c>
    </row>
    <row r="7595" spans="40:40" ht="15" customHeight="1" x14ac:dyDescent="0.3">
      <c r="AN7595" s="85">
        <v>9492</v>
      </c>
    </row>
    <row r="7596" spans="40:40" ht="15" customHeight="1" x14ac:dyDescent="0.3">
      <c r="AN7596" s="85">
        <v>9493</v>
      </c>
    </row>
    <row r="7597" spans="40:40" ht="15" customHeight="1" x14ac:dyDescent="0.3">
      <c r="AN7597" s="85">
        <v>9494</v>
      </c>
    </row>
    <row r="7598" spans="40:40" ht="15" customHeight="1" x14ac:dyDescent="0.3">
      <c r="AN7598" s="85">
        <v>9495</v>
      </c>
    </row>
    <row r="7599" spans="40:40" ht="15" customHeight="1" x14ac:dyDescent="0.3">
      <c r="AN7599" s="85">
        <v>9496</v>
      </c>
    </row>
    <row r="7600" spans="40:40" ht="15" customHeight="1" x14ac:dyDescent="0.3">
      <c r="AN7600" s="85">
        <v>9497</v>
      </c>
    </row>
    <row r="7601" spans="40:40" ht="15" customHeight="1" x14ac:dyDescent="0.3">
      <c r="AN7601" s="85">
        <v>9498</v>
      </c>
    </row>
    <row r="7602" spans="40:40" ht="15" customHeight="1" x14ac:dyDescent="0.3">
      <c r="AN7602" s="85">
        <v>9499</v>
      </c>
    </row>
    <row r="7603" spans="40:40" ht="15" customHeight="1" x14ac:dyDescent="0.3">
      <c r="AN7603" s="85">
        <v>9500</v>
      </c>
    </row>
    <row r="7604" spans="40:40" ht="15" customHeight="1" x14ac:dyDescent="0.3">
      <c r="AN7604" s="85">
        <v>9501</v>
      </c>
    </row>
    <row r="7605" spans="40:40" ht="15" customHeight="1" x14ac:dyDescent="0.3">
      <c r="AN7605" s="85">
        <v>9502</v>
      </c>
    </row>
    <row r="7606" spans="40:40" ht="15" customHeight="1" x14ac:dyDescent="0.3">
      <c r="AN7606" s="85">
        <v>9503</v>
      </c>
    </row>
    <row r="7607" spans="40:40" ht="15" customHeight="1" x14ac:dyDescent="0.3">
      <c r="AN7607" s="85">
        <v>9504</v>
      </c>
    </row>
    <row r="7608" spans="40:40" ht="15" customHeight="1" x14ac:dyDescent="0.3">
      <c r="AN7608" s="85">
        <v>9505</v>
      </c>
    </row>
    <row r="7609" spans="40:40" ht="15" customHeight="1" x14ac:dyDescent="0.3">
      <c r="AN7609" s="85">
        <v>9506</v>
      </c>
    </row>
    <row r="7610" spans="40:40" ht="15" customHeight="1" x14ac:dyDescent="0.3">
      <c r="AN7610" s="85">
        <v>9507</v>
      </c>
    </row>
    <row r="7611" spans="40:40" ht="15" customHeight="1" x14ac:dyDescent="0.3">
      <c r="AN7611" s="85">
        <v>9508</v>
      </c>
    </row>
    <row r="7612" spans="40:40" ht="15" customHeight="1" x14ac:dyDescent="0.3">
      <c r="AN7612" s="85">
        <v>9509</v>
      </c>
    </row>
    <row r="7613" spans="40:40" ht="15" customHeight="1" x14ac:dyDescent="0.3">
      <c r="AN7613" s="85">
        <v>9510</v>
      </c>
    </row>
    <row r="7614" spans="40:40" ht="15" customHeight="1" x14ac:dyDescent="0.3">
      <c r="AN7614" s="85">
        <v>9511</v>
      </c>
    </row>
    <row r="7615" spans="40:40" ht="15" customHeight="1" x14ac:dyDescent="0.3">
      <c r="AN7615" s="85">
        <v>9512</v>
      </c>
    </row>
    <row r="7616" spans="40:40" ht="15" customHeight="1" x14ac:dyDescent="0.3">
      <c r="AN7616" s="85">
        <v>9513</v>
      </c>
    </row>
    <row r="7617" spans="40:40" ht="15" customHeight="1" x14ac:dyDescent="0.3">
      <c r="AN7617" s="85">
        <v>9514</v>
      </c>
    </row>
    <row r="7618" spans="40:40" ht="15" customHeight="1" x14ac:dyDescent="0.3">
      <c r="AN7618" s="85">
        <v>9515</v>
      </c>
    </row>
    <row r="7619" spans="40:40" ht="15" customHeight="1" x14ac:dyDescent="0.3">
      <c r="AN7619" s="85">
        <v>9516</v>
      </c>
    </row>
    <row r="7620" spans="40:40" ht="15" customHeight="1" x14ac:dyDescent="0.3">
      <c r="AN7620" s="85">
        <v>9517</v>
      </c>
    </row>
    <row r="7621" spans="40:40" ht="15" customHeight="1" x14ac:dyDescent="0.3">
      <c r="AN7621" s="85">
        <v>9518</v>
      </c>
    </row>
    <row r="7622" spans="40:40" ht="15" customHeight="1" x14ac:dyDescent="0.3">
      <c r="AN7622" s="85">
        <v>9519</v>
      </c>
    </row>
    <row r="7623" spans="40:40" ht="15" customHeight="1" x14ac:dyDescent="0.3">
      <c r="AN7623" s="85">
        <v>9520</v>
      </c>
    </row>
    <row r="7624" spans="40:40" ht="15" customHeight="1" x14ac:dyDescent="0.3">
      <c r="AN7624" s="85">
        <v>9521</v>
      </c>
    </row>
    <row r="7625" spans="40:40" ht="15" customHeight="1" x14ac:dyDescent="0.3">
      <c r="AN7625" s="85">
        <v>9522</v>
      </c>
    </row>
    <row r="7626" spans="40:40" ht="15" customHeight="1" x14ac:dyDescent="0.3">
      <c r="AN7626" s="85">
        <v>9523</v>
      </c>
    </row>
    <row r="7627" spans="40:40" ht="15" customHeight="1" x14ac:dyDescent="0.3">
      <c r="AN7627" s="85">
        <v>9524</v>
      </c>
    </row>
    <row r="7628" spans="40:40" ht="15" customHeight="1" x14ac:dyDescent="0.3">
      <c r="AN7628" s="85">
        <v>9525</v>
      </c>
    </row>
    <row r="7629" spans="40:40" ht="15" customHeight="1" x14ac:dyDescent="0.3">
      <c r="AN7629" s="85">
        <v>9526</v>
      </c>
    </row>
    <row r="7630" spans="40:40" ht="15" customHeight="1" x14ac:dyDescent="0.3">
      <c r="AN7630" s="85">
        <v>9527</v>
      </c>
    </row>
    <row r="7631" spans="40:40" ht="15" customHeight="1" x14ac:dyDescent="0.3">
      <c r="AN7631" s="85">
        <v>9528</v>
      </c>
    </row>
    <row r="7632" spans="40:40" ht="15" customHeight="1" x14ac:dyDescent="0.3">
      <c r="AN7632" s="85">
        <v>9529</v>
      </c>
    </row>
    <row r="7633" spans="40:40" ht="15" customHeight="1" x14ac:dyDescent="0.3">
      <c r="AN7633" s="85">
        <v>9530</v>
      </c>
    </row>
    <row r="7634" spans="40:40" ht="15" customHeight="1" x14ac:dyDescent="0.3">
      <c r="AN7634" s="85">
        <v>9531</v>
      </c>
    </row>
    <row r="7635" spans="40:40" ht="15" customHeight="1" x14ac:dyDescent="0.3">
      <c r="AN7635" s="85">
        <v>9532</v>
      </c>
    </row>
    <row r="7636" spans="40:40" ht="15" customHeight="1" x14ac:dyDescent="0.3">
      <c r="AN7636" s="85">
        <v>9533</v>
      </c>
    </row>
    <row r="7637" spans="40:40" ht="15" customHeight="1" x14ac:dyDescent="0.3">
      <c r="AN7637" s="85">
        <v>9534</v>
      </c>
    </row>
    <row r="7638" spans="40:40" ht="15" customHeight="1" x14ac:dyDescent="0.3">
      <c r="AN7638" s="85">
        <v>9535</v>
      </c>
    </row>
    <row r="7639" spans="40:40" ht="15" customHeight="1" x14ac:dyDescent="0.3">
      <c r="AN7639" s="85">
        <v>9536</v>
      </c>
    </row>
    <row r="7640" spans="40:40" ht="15" customHeight="1" x14ac:dyDescent="0.3">
      <c r="AN7640" s="85">
        <v>9537</v>
      </c>
    </row>
    <row r="7641" spans="40:40" ht="15" customHeight="1" x14ac:dyDescent="0.3">
      <c r="AN7641" s="85">
        <v>9538</v>
      </c>
    </row>
    <row r="7642" spans="40:40" ht="15" customHeight="1" x14ac:dyDescent="0.3">
      <c r="AN7642" s="85">
        <v>9539</v>
      </c>
    </row>
    <row r="7643" spans="40:40" ht="15" customHeight="1" x14ac:dyDescent="0.3">
      <c r="AN7643" s="85">
        <v>9540</v>
      </c>
    </row>
    <row r="7644" spans="40:40" ht="15" customHeight="1" x14ac:dyDescent="0.3">
      <c r="AN7644" s="85">
        <v>9541</v>
      </c>
    </row>
    <row r="7645" spans="40:40" ht="15" customHeight="1" x14ac:dyDescent="0.3">
      <c r="AN7645" s="85">
        <v>9542</v>
      </c>
    </row>
    <row r="7646" spans="40:40" ht="15" customHeight="1" x14ac:dyDescent="0.3">
      <c r="AN7646" s="85">
        <v>9543</v>
      </c>
    </row>
    <row r="7647" spans="40:40" ht="15" customHeight="1" x14ac:dyDescent="0.3">
      <c r="AN7647" s="85">
        <v>9544</v>
      </c>
    </row>
    <row r="7648" spans="40:40" ht="15" customHeight="1" x14ac:dyDescent="0.3">
      <c r="AN7648" s="85">
        <v>9545</v>
      </c>
    </row>
    <row r="7649" spans="40:40" ht="15" customHeight="1" x14ac:dyDescent="0.3">
      <c r="AN7649" s="85">
        <v>9546</v>
      </c>
    </row>
    <row r="7650" spans="40:40" ht="15" customHeight="1" x14ac:dyDescent="0.3">
      <c r="AN7650" s="85">
        <v>9547</v>
      </c>
    </row>
    <row r="7651" spans="40:40" ht="15" customHeight="1" x14ac:dyDescent="0.3">
      <c r="AN7651" s="85">
        <v>9548</v>
      </c>
    </row>
    <row r="7652" spans="40:40" ht="15" customHeight="1" x14ac:dyDescent="0.3">
      <c r="AN7652" s="85">
        <v>9549</v>
      </c>
    </row>
    <row r="7653" spans="40:40" ht="15" customHeight="1" x14ac:dyDescent="0.3">
      <c r="AN7653" s="85">
        <v>9550</v>
      </c>
    </row>
    <row r="7654" spans="40:40" ht="15" customHeight="1" x14ac:dyDescent="0.3">
      <c r="AN7654" s="85">
        <v>9551</v>
      </c>
    </row>
    <row r="7655" spans="40:40" ht="15" customHeight="1" x14ac:dyDescent="0.3">
      <c r="AN7655" s="85">
        <v>9552</v>
      </c>
    </row>
    <row r="7656" spans="40:40" ht="15" customHeight="1" x14ac:dyDescent="0.3">
      <c r="AN7656" s="85">
        <v>9553</v>
      </c>
    </row>
    <row r="7657" spans="40:40" ht="15" customHeight="1" x14ac:dyDescent="0.3">
      <c r="AN7657" s="85">
        <v>9554</v>
      </c>
    </row>
    <row r="7658" spans="40:40" ht="15" customHeight="1" x14ac:dyDescent="0.3">
      <c r="AN7658" s="85">
        <v>9555</v>
      </c>
    </row>
    <row r="7659" spans="40:40" ht="15" customHeight="1" x14ac:dyDescent="0.3">
      <c r="AN7659" s="85">
        <v>9556</v>
      </c>
    </row>
    <row r="7660" spans="40:40" ht="15" customHeight="1" x14ac:dyDescent="0.3">
      <c r="AN7660" s="85">
        <v>9557</v>
      </c>
    </row>
    <row r="7661" spans="40:40" ht="15" customHeight="1" x14ac:dyDescent="0.3">
      <c r="AN7661" s="85">
        <v>9558</v>
      </c>
    </row>
    <row r="7662" spans="40:40" ht="15" customHeight="1" x14ac:dyDescent="0.3">
      <c r="AN7662" s="85">
        <v>9559</v>
      </c>
    </row>
    <row r="7663" spans="40:40" ht="15" customHeight="1" x14ac:dyDescent="0.3">
      <c r="AN7663" s="85">
        <v>9560</v>
      </c>
    </row>
    <row r="7664" spans="40:40" ht="15" customHeight="1" x14ac:dyDescent="0.3">
      <c r="AN7664" s="85">
        <v>9561</v>
      </c>
    </row>
    <row r="7665" spans="40:40" ht="15" customHeight="1" x14ac:dyDescent="0.3">
      <c r="AN7665" s="85">
        <v>9562</v>
      </c>
    </row>
    <row r="7666" spans="40:40" ht="15" customHeight="1" x14ac:dyDescent="0.3">
      <c r="AN7666" s="85">
        <v>9563</v>
      </c>
    </row>
    <row r="7667" spans="40:40" ht="15" customHeight="1" x14ac:dyDescent="0.3">
      <c r="AN7667" s="85">
        <v>9564</v>
      </c>
    </row>
    <row r="7668" spans="40:40" ht="15" customHeight="1" x14ac:dyDescent="0.3">
      <c r="AN7668" s="85">
        <v>9565</v>
      </c>
    </row>
    <row r="7669" spans="40:40" ht="15" customHeight="1" x14ac:dyDescent="0.3">
      <c r="AN7669" s="85">
        <v>9566</v>
      </c>
    </row>
    <row r="7670" spans="40:40" ht="15" customHeight="1" x14ac:dyDescent="0.3">
      <c r="AN7670" s="85">
        <v>9567</v>
      </c>
    </row>
    <row r="7671" spans="40:40" ht="15" customHeight="1" x14ac:dyDescent="0.3">
      <c r="AN7671" s="85">
        <v>9568</v>
      </c>
    </row>
    <row r="7672" spans="40:40" ht="15" customHeight="1" x14ac:dyDescent="0.3">
      <c r="AN7672" s="85">
        <v>9569</v>
      </c>
    </row>
    <row r="7673" spans="40:40" ht="15" customHeight="1" x14ac:dyDescent="0.3">
      <c r="AN7673" s="85">
        <v>9570</v>
      </c>
    </row>
    <row r="7674" spans="40:40" ht="15" customHeight="1" x14ac:dyDescent="0.3">
      <c r="AN7674" s="85">
        <v>9571</v>
      </c>
    </row>
    <row r="7675" spans="40:40" ht="15" customHeight="1" x14ac:dyDescent="0.3">
      <c r="AN7675" s="85">
        <v>9572</v>
      </c>
    </row>
    <row r="7676" spans="40:40" ht="15" customHeight="1" x14ac:dyDescent="0.3">
      <c r="AN7676" s="85">
        <v>9573</v>
      </c>
    </row>
    <row r="7677" spans="40:40" ht="15" customHeight="1" x14ac:dyDescent="0.3">
      <c r="AN7677" s="85">
        <v>9574</v>
      </c>
    </row>
    <row r="7678" spans="40:40" ht="15" customHeight="1" x14ac:dyDescent="0.3">
      <c r="AN7678" s="85">
        <v>9575</v>
      </c>
    </row>
    <row r="7679" spans="40:40" ht="15" customHeight="1" x14ac:dyDescent="0.3">
      <c r="AN7679" s="85">
        <v>9576</v>
      </c>
    </row>
    <row r="7680" spans="40:40" ht="15" customHeight="1" x14ac:dyDescent="0.3">
      <c r="AN7680" s="85">
        <v>9577</v>
      </c>
    </row>
    <row r="7681" spans="40:40" ht="15" customHeight="1" x14ac:dyDescent="0.3">
      <c r="AN7681" s="85">
        <v>9578</v>
      </c>
    </row>
    <row r="7682" spans="40:40" ht="15" customHeight="1" x14ac:dyDescent="0.3">
      <c r="AN7682" s="85">
        <v>9579</v>
      </c>
    </row>
    <row r="7683" spans="40:40" ht="15" customHeight="1" x14ac:dyDescent="0.3">
      <c r="AN7683" s="85">
        <v>9580</v>
      </c>
    </row>
    <row r="7684" spans="40:40" ht="15" customHeight="1" x14ac:dyDescent="0.3">
      <c r="AN7684" s="85">
        <v>9581</v>
      </c>
    </row>
    <row r="7685" spans="40:40" ht="15" customHeight="1" x14ac:dyDescent="0.3">
      <c r="AN7685" s="85">
        <v>9582</v>
      </c>
    </row>
    <row r="7686" spans="40:40" ht="15" customHeight="1" x14ac:dyDescent="0.3">
      <c r="AN7686" s="85">
        <v>9583</v>
      </c>
    </row>
    <row r="7687" spans="40:40" ht="15" customHeight="1" x14ac:dyDescent="0.3">
      <c r="AN7687" s="85">
        <v>9584</v>
      </c>
    </row>
    <row r="7688" spans="40:40" ht="15" customHeight="1" x14ac:dyDescent="0.3">
      <c r="AN7688" s="85">
        <v>9585</v>
      </c>
    </row>
    <row r="7689" spans="40:40" ht="15" customHeight="1" x14ac:dyDescent="0.3">
      <c r="AN7689" s="85">
        <v>9586</v>
      </c>
    </row>
    <row r="7690" spans="40:40" ht="15" customHeight="1" x14ac:dyDescent="0.3">
      <c r="AN7690" s="85">
        <v>9587</v>
      </c>
    </row>
    <row r="7691" spans="40:40" ht="15" customHeight="1" x14ac:dyDescent="0.3">
      <c r="AN7691" s="85">
        <v>9588</v>
      </c>
    </row>
    <row r="7692" spans="40:40" ht="15" customHeight="1" x14ac:dyDescent="0.3">
      <c r="AN7692" s="85">
        <v>9589</v>
      </c>
    </row>
    <row r="7693" spans="40:40" ht="15" customHeight="1" x14ac:dyDescent="0.3">
      <c r="AN7693" s="85">
        <v>9590</v>
      </c>
    </row>
    <row r="7694" spans="40:40" ht="15" customHeight="1" x14ac:dyDescent="0.3">
      <c r="AN7694" s="85">
        <v>9591</v>
      </c>
    </row>
    <row r="7695" spans="40:40" ht="15" customHeight="1" x14ac:dyDescent="0.3">
      <c r="AN7695" s="85">
        <v>9592</v>
      </c>
    </row>
    <row r="7696" spans="40:40" ht="15" customHeight="1" x14ac:dyDescent="0.3">
      <c r="AN7696" s="85">
        <v>9593</v>
      </c>
    </row>
    <row r="7697" spans="40:40" ht="15" customHeight="1" x14ac:dyDescent="0.3">
      <c r="AN7697" s="85">
        <v>9594</v>
      </c>
    </row>
    <row r="7698" spans="40:40" ht="15" customHeight="1" x14ac:dyDescent="0.3">
      <c r="AN7698" s="85">
        <v>9595</v>
      </c>
    </row>
    <row r="7699" spans="40:40" ht="15" customHeight="1" x14ac:dyDescent="0.3">
      <c r="AN7699" s="85">
        <v>9596</v>
      </c>
    </row>
    <row r="7700" spans="40:40" ht="15" customHeight="1" x14ac:dyDescent="0.3">
      <c r="AN7700" s="85">
        <v>9597</v>
      </c>
    </row>
    <row r="7701" spans="40:40" ht="15" customHeight="1" x14ac:dyDescent="0.3">
      <c r="AN7701" s="85">
        <v>9598</v>
      </c>
    </row>
    <row r="7702" spans="40:40" ht="15" customHeight="1" x14ac:dyDescent="0.3">
      <c r="AN7702" s="85">
        <v>9599</v>
      </c>
    </row>
    <row r="7703" spans="40:40" ht="15" customHeight="1" x14ac:dyDescent="0.3">
      <c r="AN7703" s="85">
        <v>9600</v>
      </c>
    </row>
    <row r="7704" spans="40:40" ht="15" customHeight="1" x14ac:dyDescent="0.3">
      <c r="AN7704" s="85">
        <v>9601</v>
      </c>
    </row>
    <row r="7705" spans="40:40" ht="15" customHeight="1" x14ac:dyDescent="0.3">
      <c r="AN7705" s="85">
        <v>9602</v>
      </c>
    </row>
    <row r="7706" spans="40:40" ht="15" customHeight="1" x14ac:dyDescent="0.3">
      <c r="AN7706" s="85">
        <v>9603</v>
      </c>
    </row>
    <row r="7707" spans="40:40" ht="15" customHeight="1" x14ac:dyDescent="0.3">
      <c r="AN7707" s="85">
        <v>9604</v>
      </c>
    </row>
    <row r="7708" spans="40:40" ht="15" customHeight="1" x14ac:dyDescent="0.3">
      <c r="AN7708" s="85">
        <v>9605</v>
      </c>
    </row>
    <row r="7709" spans="40:40" ht="15" customHeight="1" x14ac:dyDescent="0.3">
      <c r="AN7709" s="85">
        <v>9606</v>
      </c>
    </row>
    <row r="7710" spans="40:40" ht="15" customHeight="1" x14ac:dyDescent="0.3">
      <c r="AN7710" s="85">
        <v>9607</v>
      </c>
    </row>
    <row r="7711" spans="40:40" ht="15" customHeight="1" x14ac:dyDescent="0.3">
      <c r="AN7711" s="85">
        <v>9608</v>
      </c>
    </row>
    <row r="7712" spans="40:40" ht="15" customHeight="1" x14ac:dyDescent="0.3">
      <c r="AN7712" s="85">
        <v>9609</v>
      </c>
    </row>
    <row r="7713" spans="40:40" ht="15" customHeight="1" x14ac:dyDescent="0.3">
      <c r="AN7713" s="85">
        <v>9610</v>
      </c>
    </row>
    <row r="7714" spans="40:40" ht="15" customHeight="1" x14ac:dyDescent="0.3">
      <c r="AN7714" s="85">
        <v>9611</v>
      </c>
    </row>
    <row r="7715" spans="40:40" ht="15" customHeight="1" x14ac:dyDescent="0.3">
      <c r="AN7715" s="85">
        <v>9612</v>
      </c>
    </row>
    <row r="7716" spans="40:40" ht="15" customHeight="1" x14ac:dyDescent="0.3">
      <c r="AN7716" s="85">
        <v>9613</v>
      </c>
    </row>
    <row r="7717" spans="40:40" ht="15" customHeight="1" x14ac:dyDescent="0.3">
      <c r="AN7717" s="85">
        <v>9614</v>
      </c>
    </row>
    <row r="7718" spans="40:40" ht="15" customHeight="1" x14ac:dyDescent="0.3">
      <c r="AN7718" s="85">
        <v>9615</v>
      </c>
    </row>
    <row r="7719" spans="40:40" ht="15" customHeight="1" x14ac:dyDescent="0.3">
      <c r="AN7719" s="85">
        <v>9616</v>
      </c>
    </row>
    <row r="7720" spans="40:40" ht="15" customHeight="1" x14ac:dyDescent="0.3">
      <c r="AN7720" s="85">
        <v>9617</v>
      </c>
    </row>
    <row r="7721" spans="40:40" ht="15" customHeight="1" x14ac:dyDescent="0.3">
      <c r="AN7721" s="85">
        <v>9618</v>
      </c>
    </row>
    <row r="7722" spans="40:40" ht="15" customHeight="1" x14ac:dyDescent="0.3">
      <c r="AN7722" s="85">
        <v>9619</v>
      </c>
    </row>
    <row r="7723" spans="40:40" ht="15" customHeight="1" x14ac:dyDescent="0.3">
      <c r="AN7723" s="85">
        <v>9620</v>
      </c>
    </row>
    <row r="7724" spans="40:40" ht="15" customHeight="1" x14ac:dyDescent="0.3">
      <c r="AN7724" s="85">
        <v>9621</v>
      </c>
    </row>
    <row r="7725" spans="40:40" ht="15" customHeight="1" x14ac:dyDescent="0.3">
      <c r="AN7725" s="85">
        <v>9622</v>
      </c>
    </row>
    <row r="7726" spans="40:40" ht="15" customHeight="1" x14ac:dyDescent="0.3">
      <c r="AN7726" s="85">
        <v>9623</v>
      </c>
    </row>
    <row r="7727" spans="40:40" ht="15" customHeight="1" x14ac:dyDescent="0.3">
      <c r="AN7727" s="85">
        <v>9624</v>
      </c>
    </row>
    <row r="7728" spans="40:40" ht="15" customHeight="1" x14ac:dyDescent="0.3">
      <c r="AN7728" s="85">
        <v>9625</v>
      </c>
    </row>
    <row r="7729" spans="40:40" ht="15" customHeight="1" x14ac:dyDescent="0.3">
      <c r="AN7729" s="85">
        <v>9626</v>
      </c>
    </row>
    <row r="7730" spans="40:40" ht="15" customHeight="1" x14ac:dyDescent="0.3">
      <c r="AN7730" s="85">
        <v>9627</v>
      </c>
    </row>
    <row r="7731" spans="40:40" ht="15" customHeight="1" x14ac:dyDescent="0.3">
      <c r="AN7731" s="85">
        <v>9628</v>
      </c>
    </row>
    <row r="7732" spans="40:40" ht="15" customHeight="1" x14ac:dyDescent="0.3">
      <c r="AN7732" s="85">
        <v>9629</v>
      </c>
    </row>
    <row r="7733" spans="40:40" ht="15" customHeight="1" x14ac:dyDescent="0.3">
      <c r="AN7733" s="85">
        <v>9630</v>
      </c>
    </row>
    <row r="7734" spans="40:40" ht="15" customHeight="1" x14ac:dyDescent="0.3">
      <c r="AN7734" s="85">
        <v>9631</v>
      </c>
    </row>
    <row r="7735" spans="40:40" ht="15" customHeight="1" x14ac:dyDescent="0.3">
      <c r="AN7735" s="85">
        <v>9632</v>
      </c>
    </row>
    <row r="7736" spans="40:40" ht="15" customHeight="1" x14ac:dyDescent="0.3">
      <c r="AN7736" s="85">
        <v>9633</v>
      </c>
    </row>
    <row r="7737" spans="40:40" ht="15" customHeight="1" x14ac:dyDescent="0.3">
      <c r="AN7737" s="85">
        <v>9634</v>
      </c>
    </row>
    <row r="7738" spans="40:40" ht="15" customHeight="1" x14ac:dyDescent="0.3">
      <c r="AN7738" s="85">
        <v>9635</v>
      </c>
    </row>
    <row r="7739" spans="40:40" ht="15" customHeight="1" x14ac:dyDescent="0.3">
      <c r="AN7739" s="85">
        <v>9636</v>
      </c>
    </row>
    <row r="7740" spans="40:40" ht="15" customHeight="1" x14ac:dyDescent="0.3">
      <c r="AN7740" s="85">
        <v>9637</v>
      </c>
    </row>
    <row r="7741" spans="40:40" ht="15" customHeight="1" x14ac:dyDescent="0.3">
      <c r="AN7741" s="85">
        <v>9638</v>
      </c>
    </row>
    <row r="7742" spans="40:40" ht="15" customHeight="1" x14ac:dyDescent="0.3">
      <c r="AN7742" s="85">
        <v>9639</v>
      </c>
    </row>
    <row r="7743" spans="40:40" ht="15" customHeight="1" x14ac:dyDescent="0.3">
      <c r="AN7743" s="85">
        <v>9640</v>
      </c>
    </row>
    <row r="7744" spans="40:40" ht="15" customHeight="1" x14ac:dyDescent="0.3">
      <c r="AN7744" s="85">
        <v>9641</v>
      </c>
    </row>
    <row r="7745" spans="40:40" ht="15" customHeight="1" x14ac:dyDescent="0.3">
      <c r="AN7745" s="85">
        <v>9642</v>
      </c>
    </row>
    <row r="7746" spans="40:40" ht="15" customHeight="1" x14ac:dyDescent="0.3">
      <c r="AN7746" s="85">
        <v>9643</v>
      </c>
    </row>
    <row r="7747" spans="40:40" ht="15" customHeight="1" x14ac:dyDescent="0.3">
      <c r="AN7747" s="85">
        <v>9644</v>
      </c>
    </row>
    <row r="7748" spans="40:40" ht="15" customHeight="1" x14ac:dyDescent="0.3">
      <c r="AN7748" s="85">
        <v>9645</v>
      </c>
    </row>
    <row r="7749" spans="40:40" ht="15" customHeight="1" x14ac:dyDescent="0.3">
      <c r="AN7749" s="85">
        <v>9646</v>
      </c>
    </row>
    <row r="7750" spans="40:40" ht="15" customHeight="1" x14ac:dyDescent="0.3">
      <c r="AN7750" s="85">
        <v>9647</v>
      </c>
    </row>
    <row r="7751" spans="40:40" ht="15" customHeight="1" x14ac:dyDescent="0.3">
      <c r="AN7751" s="85">
        <v>9648</v>
      </c>
    </row>
    <row r="7752" spans="40:40" ht="15" customHeight="1" x14ac:dyDescent="0.3">
      <c r="AN7752" s="85">
        <v>9649</v>
      </c>
    </row>
    <row r="7753" spans="40:40" ht="15" customHeight="1" x14ac:dyDescent="0.3">
      <c r="AN7753" s="85">
        <v>9650</v>
      </c>
    </row>
    <row r="7754" spans="40:40" ht="15" customHeight="1" x14ac:dyDescent="0.3">
      <c r="AN7754" s="85">
        <v>9651</v>
      </c>
    </row>
    <row r="7755" spans="40:40" ht="15" customHeight="1" x14ac:dyDescent="0.3">
      <c r="AN7755" s="85">
        <v>9652</v>
      </c>
    </row>
    <row r="7756" spans="40:40" ht="15" customHeight="1" x14ac:dyDescent="0.3">
      <c r="AN7756" s="85">
        <v>9653</v>
      </c>
    </row>
    <row r="7757" spans="40:40" ht="15" customHeight="1" x14ac:dyDescent="0.3">
      <c r="AN7757" s="85">
        <v>9654</v>
      </c>
    </row>
    <row r="7758" spans="40:40" ht="15" customHeight="1" x14ac:dyDescent="0.3">
      <c r="AN7758" s="85">
        <v>9655</v>
      </c>
    </row>
    <row r="7759" spans="40:40" ht="15" customHeight="1" x14ac:dyDescent="0.3">
      <c r="AN7759" s="85">
        <v>9656</v>
      </c>
    </row>
    <row r="7760" spans="40:40" ht="15" customHeight="1" x14ac:dyDescent="0.3">
      <c r="AN7760" s="85">
        <v>9657</v>
      </c>
    </row>
    <row r="7761" spans="40:40" ht="15" customHeight="1" x14ac:dyDescent="0.3">
      <c r="AN7761" s="85">
        <v>9658</v>
      </c>
    </row>
    <row r="7762" spans="40:40" ht="15" customHeight="1" x14ac:dyDescent="0.3">
      <c r="AN7762" s="85">
        <v>9659</v>
      </c>
    </row>
    <row r="7763" spans="40:40" ht="15" customHeight="1" x14ac:dyDescent="0.3">
      <c r="AN7763" s="85">
        <v>9660</v>
      </c>
    </row>
    <row r="7764" spans="40:40" ht="15" customHeight="1" x14ac:dyDescent="0.3">
      <c r="AN7764" s="85">
        <v>9661</v>
      </c>
    </row>
    <row r="7765" spans="40:40" ht="15" customHeight="1" x14ac:dyDescent="0.3">
      <c r="AN7765" s="85">
        <v>9662</v>
      </c>
    </row>
    <row r="7766" spans="40:40" ht="15" customHeight="1" x14ac:dyDescent="0.3">
      <c r="AN7766" s="85">
        <v>9663</v>
      </c>
    </row>
    <row r="7767" spans="40:40" ht="15" customHeight="1" x14ac:dyDescent="0.3">
      <c r="AN7767" s="85">
        <v>9664</v>
      </c>
    </row>
    <row r="7768" spans="40:40" ht="15" customHeight="1" x14ac:dyDescent="0.3">
      <c r="AN7768" s="85">
        <v>9665</v>
      </c>
    </row>
    <row r="7769" spans="40:40" ht="15" customHeight="1" x14ac:dyDescent="0.3">
      <c r="AN7769" s="85">
        <v>9666</v>
      </c>
    </row>
    <row r="7770" spans="40:40" ht="15" customHeight="1" x14ac:dyDescent="0.3">
      <c r="AN7770" s="85">
        <v>9667</v>
      </c>
    </row>
    <row r="7771" spans="40:40" ht="15" customHeight="1" x14ac:dyDescent="0.3">
      <c r="AN7771" s="85">
        <v>9668</v>
      </c>
    </row>
    <row r="7772" spans="40:40" ht="15" customHeight="1" x14ac:dyDescent="0.3">
      <c r="AN7772" s="85">
        <v>9669</v>
      </c>
    </row>
    <row r="7773" spans="40:40" ht="15" customHeight="1" x14ac:dyDescent="0.3">
      <c r="AN7773" s="85">
        <v>9670</v>
      </c>
    </row>
    <row r="7774" spans="40:40" ht="15" customHeight="1" x14ac:dyDescent="0.3">
      <c r="AN7774" s="85">
        <v>9671</v>
      </c>
    </row>
    <row r="7775" spans="40:40" ht="15" customHeight="1" x14ac:dyDescent="0.3">
      <c r="AN7775" s="85">
        <v>9672</v>
      </c>
    </row>
    <row r="7776" spans="40:40" ht="15" customHeight="1" x14ac:dyDescent="0.3">
      <c r="AN7776" s="85">
        <v>9673</v>
      </c>
    </row>
    <row r="7777" spans="40:40" ht="15" customHeight="1" x14ac:dyDescent="0.3">
      <c r="AN7777" s="85">
        <v>9674</v>
      </c>
    </row>
    <row r="7778" spans="40:40" ht="15" customHeight="1" x14ac:dyDescent="0.3">
      <c r="AN7778" s="85">
        <v>9675</v>
      </c>
    </row>
    <row r="7779" spans="40:40" ht="15" customHeight="1" x14ac:dyDescent="0.3">
      <c r="AN7779" s="85">
        <v>9676</v>
      </c>
    </row>
    <row r="7780" spans="40:40" ht="15" customHeight="1" x14ac:dyDescent="0.3">
      <c r="AN7780" s="85">
        <v>9677</v>
      </c>
    </row>
    <row r="7781" spans="40:40" ht="15" customHeight="1" x14ac:dyDescent="0.3">
      <c r="AN7781" s="85">
        <v>9678</v>
      </c>
    </row>
    <row r="7782" spans="40:40" ht="15" customHeight="1" x14ac:dyDescent="0.3">
      <c r="AN7782" s="85">
        <v>9679</v>
      </c>
    </row>
    <row r="7783" spans="40:40" ht="15" customHeight="1" x14ac:dyDescent="0.3">
      <c r="AN7783" s="85">
        <v>9680</v>
      </c>
    </row>
    <row r="7784" spans="40:40" ht="15" customHeight="1" x14ac:dyDescent="0.3">
      <c r="AN7784" s="85">
        <v>9681</v>
      </c>
    </row>
    <row r="7785" spans="40:40" ht="15" customHeight="1" x14ac:dyDescent="0.3">
      <c r="AN7785" s="85">
        <v>9682</v>
      </c>
    </row>
    <row r="7786" spans="40:40" ht="15" customHeight="1" x14ac:dyDescent="0.3">
      <c r="AN7786" s="85">
        <v>9683</v>
      </c>
    </row>
    <row r="7787" spans="40:40" ht="15" customHeight="1" x14ac:dyDescent="0.3">
      <c r="AN7787" s="85">
        <v>9684</v>
      </c>
    </row>
    <row r="7788" spans="40:40" ht="15" customHeight="1" x14ac:dyDescent="0.3">
      <c r="AN7788" s="85">
        <v>9685</v>
      </c>
    </row>
    <row r="7789" spans="40:40" ht="15" customHeight="1" x14ac:dyDescent="0.3">
      <c r="AN7789" s="85">
        <v>9686</v>
      </c>
    </row>
    <row r="7790" spans="40:40" ht="15" customHeight="1" x14ac:dyDescent="0.3">
      <c r="AN7790" s="85">
        <v>9687</v>
      </c>
    </row>
    <row r="7791" spans="40:40" ht="15" customHeight="1" x14ac:dyDescent="0.3">
      <c r="AN7791" s="85">
        <v>9688</v>
      </c>
    </row>
    <row r="7792" spans="40:40" ht="15" customHeight="1" x14ac:dyDescent="0.3">
      <c r="AN7792" s="85">
        <v>9689</v>
      </c>
    </row>
    <row r="7793" spans="40:40" ht="15" customHeight="1" x14ac:dyDescent="0.3">
      <c r="AN7793" s="85">
        <v>9690</v>
      </c>
    </row>
    <row r="7794" spans="40:40" ht="15" customHeight="1" x14ac:dyDescent="0.3">
      <c r="AN7794" s="85">
        <v>9691</v>
      </c>
    </row>
    <row r="7795" spans="40:40" ht="15" customHeight="1" x14ac:dyDescent="0.3">
      <c r="AN7795" s="85">
        <v>9692</v>
      </c>
    </row>
    <row r="7796" spans="40:40" ht="15" customHeight="1" x14ac:dyDescent="0.3">
      <c r="AN7796" s="85">
        <v>9693</v>
      </c>
    </row>
    <row r="7797" spans="40:40" ht="15" customHeight="1" x14ac:dyDescent="0.3">
      <c r="AN7797" s="85">
        <v>9694</v>
      </c>
    </row>
    <row r="7798" spans="40:40" ht="15" customHeight="1" x14ac:dyDescent="0.3">
      <c r="AN7798" s="85">
        <v>9695</v>
      </c>
    </row>
    <row r="7799" spans="40:40" ht="15" customHeight="1" x14ac:dyDescent="0.3">
      <c r="AN7799" s="85">
        <v>9696</v>
      </c>
    </row>
    <row r="7800" spans="40:40" ht="15" customHeight="1" x14ac:dyDescent="0.3">
      <c r="AN7800" s="85">
        <v>9697</v>
      </c>
    </row>
    <row r="7801" spans="40:40" ht="15" customHeight="1" x14ac:dyDescent="0.3">
      <c r="AN7801" s="85">
        <v>9698</v>
      </c>
    </row>
    <row r="7802" spans="40:40" ht="15" customHeight="1" x14ac:dyDescent="0.3">
      <c r="AN7802" s="85">
        <v>9699</v>
      </c>
    </row>
    <row r="7803" spans="40:40" ht="15" customHeight="1" x14ac:dyDescent="0.3">
      <c r="AN7803" s="85">
        <v>9700</v>
      </c>
    </row>
    <row r="7804" spans="40:40" ht="15" customHeight="1" x14ac:dyDescent="0.3">
      <c r="AN7804" s="85">
        <v>9701</v>
      </c>
    </row>
    <row r="7805" spans="40:40" ht="15" customHeight="1" x14ac:dyDescent="0.3">
      <c r="AN7805" s="85">
        <v>9702</v>
      </c>
    </row>
    <row r="7806" spans="40:40" ht="15" customHeight="1" x14ac:dyDescent="0.3">
      <c r="AN7806" s="85">
        <v>9703</v>
      </c>
    </row>
    <row r="7807" spans="40:40" ht="15" customHeight="1" x14ac:dyDescent="0.3">
      <c r="AN7807" s="85">
        <v>9704</v>
      </c>
    </row>
    <row r="7808" spans="40:40" ht="15" customHeight="1" x14ac:dyDescent="0.3">
      <c r="AN7808" s="85">
        <v>9705</v>
      </c>
    </row>
    <row r="7809" spans="40:40" ht="15" customHeight="1" x14ac:dyDescent="0.3">
      <c r="AN7809" s="85">
        <v>9706</v>
      </c>
    </row>
    <row r="7810" spans="40:40" ht="15" customHeight="1" x14ac:dyDescent="0.3">
      <c r="AN7810" s="85">
        <v>9707</v>
      </c>
    </row>
    <row r="7811" spans="40:40" ht="15" customHeight="1" x14ac:dyDescent="0.3">
      <c r="AN7811" s="85">
        <v>9708</v>
      </c>
    </row>
    <row r="7812" spans="40:40" ht="15" customHeight="1" x14ac:dyDescent="0.3">
      <c r="AN7812" s="85">
        <v>9709</v>
      </c>
    </row>
    <row r="7813" spans="40:40" ht="15" customHeight="1" x14ac:dyDescent="0.3">
      <c r="AN7813" s="85">
        <v>9710</v>
      </c>
    </row>
    <row r="7814" spans="40:40" ht="15" customHeight="1" x14ac:dyDescent="0.3">
      <c r="AN7814" s="85">
        <v>9711</v>
      </c>
    </row>
    <row r="7815" spans="40:40" ht="15" customHeight="1" x14ac:dyDescent="0.3">
      <c r="AN7815" s="85">
        <v>9712</v>
      </c>
    </row>
    <row r="7816" spans="40:40" ht="15" customHeight="1" x14ac:dyDescent="0.3">
      <c r="AN7816" s="85">
        <v>9713</v>
      </c>
    </row>
    <row r="7817" spans="40:40" ht="15" customHeight="1" x14ac:dyDescent="0.3">
      <c r="AN7817" s="85">
        <v>9714</v>
      </c>
    </row>
    <row r="7818" spans="40:40" ht="15" customHeight="1" x14ac:dyDescent="0.3">
      <c r="AN7818" s="85">
        <v>9715</v>
      </c>
    </row>
    <row r="7819" spans="40:40" ht="15" customHeight="1" x14ac:dyDescent="0.3">
      <c r="AN7819" s="85">
        <v>9716</v>
      </c>
    </row>
    <row r="7820" spans="40:40" ht="15" customHeight="1" x14ac:dyDescent="0.3">
      <c r="AN7820" s="85">
        <v>9717</v>
      </c>
    </row>
    <row r="7821" spans="40:40" ht="15" customHeight="1" x14ac:dyDescent="0.3">
      <c r="AN7821" s="85">
        <v>9718</v>
      </c>
    </row>
    <row r="7822" spans="40:40" ht="15" customHeight="1" x14ac:dyDescent="0.3">
      <c r="AN7822" s="85">
        <v>9719</v>
      </c>
    </row>
    <row r="7823" spans="40:40" ht="15" customHeight="1" x14ac:dyDescent="0.3">
      <c r="AN7823" s="85">
        <v>9720</v>
      </c>
    </row>
    <row r="7824" spans="40:40" ht="15" customHeight="1" x14ac:dyDescent="0.3">
      <c r="AN7824" s="85">
        <v>9721</v>
      </c>
    </row>
    <row r="7825" spans="40:40" ht="15" customHeight="1" x14ac:dyDescent="0.3">
      <c r="AN7825" s="85">
        <v>9722</v>
      </c>
    </row>
    <row r="7826" spans="40:40" ht="15" customHeight="1" x14ac:dyDescent="0.3">
      <c r="AN7826" s="85">
        <v>9723</v>
      </c>
    </row>
    <row r="7827" spans="40:40" ht="15" customHeight="1" x14ac:dyDescent="0.3">
      <c r="AN7827" s="85">
        <v>9724</v>
      </c>
    </row>
    <row r="7828" spans="40:40" ht="15" customHeight="1" x14ac:dyDescent="0.3">
      <c r="AN7828" s="85">
        <v>9725</v>
      </c>
    </row>
    <row r="7829" spans="40:40" ht="15" customHeight="1" x14ac:dyDescent="0.3">
      <c r="AN7829" s="85">
        <v>9726</v>
      </c>
    </row>
    <row r="7830" spans="40:40" ht="15" customHeight="1" x14ac:dyDescent="0.3">
      <c r="AN7830" s="85">
        <v>9727</v>
      </c>
    </row>
    <row r="7831" spans="40:40" ht="15" customHeight="1" x14ac:dyDescent="0.3">
      <c r="AN7831" s="85">
        <v>9728</v>
      </c>
    </row>
    <row r="7832" spans="40:40" ht="15" customHeight="1" x14ac:dyDescent="0.3">
      <c r="AN7832" s="85">
        <v>9729</v>
      </c>
    </row>
    <row r="7833" spans="40:40" ht="15" customHeight="1" x14ac:dyDescent="0.3">
      <c r="AN7833" s="85">
        <v>9730</v>
      </c>
    </row>
    <row r="7834" spans="40:40" ht="15" customHeight="1" x14ac:dyDescent="0.3">
      <c r="AN7834" s="85">
        <v>9731</v>
      </c>
    </row>
    <row r="7835" spans="40:40" ht="15" customHeight="1" x14ac:dyDescent="0.3">
      <c r="AN7835" s="85">
        <v>9732</v>
      </c>
    </row>
    <row r="7836" spans="40:40" ht="15" customHeight="1" x14ac:dyDescent="0.3">
      <c r="AN7836" s="85">
        <v>9733</v>
      </c>
    </row>
    <row r="7837" spans="40:40" ht="15" customHeight="1" x14ac:dyDescent="0.3">
      <c r="AN7837" s="85">
        <v>9734</v>
      </c>
    </row>
    <row r="7838" spans="40:40" ht="15" customHeight="1" x14ac:dyDescent="0.3">
      <c r="AN7838" s="85">
        <v>9735</v>
      </c>
    </row>
    <row r="7839" spans="40:40" ht="15" customHeight="1" x14ac:dyDescent="0.3">
      <c r="AN7839" s="85">
        <v>9736</v>
      </c>
    </row>
    <row r="7840" spans="40:40" ht="15" customHeight="1" x14ac:dyDescent="0.3">
      <c r="AN7840" s="85">
        <v>9737</v>
      </c>
    </row>
    <row r="7841" spans="40:40" ht="15" customHeight="1" x14ac:dyDescent="0.3">
      <c r="AN7841" s="85">
        <v>9738</v>
      </c>
    </row>
    <row r="7842" spans="40:40" ht="15" customHeight="1" x14ac:dyDescent="0.3">
      <c r="AN7842" s="85">
        <v>9739</v>
      </c>
    </row>
    <row r="7843" spans="40:40" ht="15" customHeight="1" x14ac:dyDescent="0.3">
      <c r="AN7843" s="85">
        <v>9740</v>
      </c>
    </row>
    <row r="7844" spans="40:40" ht="15" customHeight="1" x14ac:dyDescent="0.3">
      <c r="AN7844" s="85">
        <v>9741</v>
      </c>
    </row>
    <row r="7845" spans="40:40" ht="15" customHeight="1" x14ac:dyDescent="0.3">
      <c r="AN7845" s="85">
        <v>9742</v>
      </c>
    </row>
    <row r="7846" spans="40:40" ht="15" customHeight="1" x14ac:dyDescent="0.3">
      <c r="AN7846" s="85">
        <v>9743</v>
      </c>
    </row>
    <row r="7847" spans="40:40" ht="15" customHeight="1" x14ac:dyDescent="0.3">
      <c r="AN7847" s="85">
        <v>9744</v>
      </c>
    </row>
    <row r="7848" spans="40:40" ht="15" customHeight="1" x14ac:dyDescent="0.3">
      <c r="AN7848" s="85">
        <v>9745</v>
      </c>
    </row>
    <row r="7849" spans="40:40" ht="15" customHeight="1" x14ac:dyDescent="0.3">
      <c r="AN7849" s="85">
        <v>9746</v>
      </c>
    </row>
    <row r="7850" spans="40:40" ht="15" customHeight="1" x14ac:dyDescent="0.3">
      <c r="AN7850" s="85">
        <v>9747</v>
      </c>
    </row>
    <row r="7851" spans="40:40" ht="15" customHeight="1" x14ac:dyDescent="0.3">
      <c r="AN7851" s="85">
        <v>9748</v>
      </c>
    </row>
    <row r="7852" spans="40:40" ht="15" customHeight="1" x14ac:dyDescent="0.3">
      <c r="AN7852" s="85">
        <v>9749</v>
      </c>
    </row>
    <row r="7853" spans="40:40" ht="15" customHeight="1" x14ac:dyDescent="0.3">
      <c r="AN7853" s="85">
        <v>9750</v>
      </c>
    </row>
    <row r="7854" spans="40:40" ht="15" customHeight="1" x14ac:dyDescent="0.3">
      <c r="AN7854" s="85">
        <v>9751</v>
      </c>
    </row>
    <row r="7855" spans="40:40" ht="15" customHeight="1" x14ac:dyDescent="0.3">
      <c r="AN7855" s="85">
        <v>9752</v>
      </c>
    </row>
    <row r="7856" spans="40:40" ht="15" customHeight="1" x14ac:dyDescent="0.3">
      <c r="AN7856" s="85">
        <v>9753</v>
      </c>
    </row>
    <row r="7857" spans="40:40" ht="15" customHeight="1" x14ac:dyDescent="0.3">
      <c r="AN7857" s="85">
        <v>9754</v>
      </c>
    </row>
    <row r="7858" spans="40:40" ht="15" customHeight="1" x14ac:dyDescent="0.3">
      <c r="AN7858" s="85">
        <v>9755</v>
      </c>
    </row>
    <row r="7859" spans="40:40" ht="15" customHeight="1" x14ac:dyDescent="0.3">
      <c r="AN7859" s="85">
        <v>9756</v>
      </c>
    </row>
    <row r="7860" spans="40:40" ht="15" customHeight="1" x14ac:dyDescent="0.3">
      <c r="AN7860" s="85">
        <v>9757</v>
      </c>
    </row>
    <row r="7861" spans="40:40" ht="15" customHeight="1" x14ac:dyDescent="0.3">
      <c r="AN7861" s="85">
        <v>9758</v>
      </c>
    </row>
    <row r="7862" spans="40:40" ht="15" customHeight="1" x14ac:dyDescent="0.3">
      <c r="AN7862" s="85">
        <v>9759</v>
      </c>
    </row>
    <row r="7863" spans="40:40" ht="15" customHeight="1" x14ac:dyDescent="0.3">
      <c r="AN7863" s="85">
        <v>9760</v>
      </c>
    </row>
    <row r="7864" spans="40:40" ht="15" customHeight="1" x14ac:dyDescent="0.3">
      <c r="AN7864" s="85">
        <v>9761</v>
      </c>
    </row>
    <row r="7865" spans="40:40" ht="15" customHeight="1" x14ac:dyDescent="0.3">
      <c r="AN7865" s="85">
        <v>9762</v>
      </c>
    </row>
    <row r="7866" spans="40:40" ht="15" customHeight="1" x14ac:dyDescent="0.3">
      <c r="AN7866" s="85">
        <v>9763</v>
      </c>
    </row>
    <row r="7867" spans="40:40" ht="15" customHeight="1" x14ac:dyDescent="0.3">
      <c r="AN7867" s="85">
        <v>9764</v>
      </c>
    </row>
    <row r="7868" spans="40:40" ht="15" customHeight="1" x14ac:dyDescent="0.3">
      <c r="AN7868" s="85">
        <v>9765</v>
      </c>
    </row>
    <row r="7869" spans="40:40" ht="15" customHeight="1" x14ac:dyDescent="0.3">
      <c r="AN7869" s="85">
        <v>9766</v>
      </c>
    </row>
    <row r="7870" spans="40:40" ht="15" customHeight="1" x14ac:dyDescent="0.3">
      <c r="AN7870" s="85">
        <v>9767</v>
      </c>
    </row>
    <row r="7871" spans="40:40" ht="15" customHeight="1" x14ac:dyDescent="0.3">
      <c r="AN7871" s="85">
        <v>9768</v>
      </c>
    </row>
    <row r="7872" spans="40:40" ht="15" customHeight="1" x14ac:dyDescent="0.3">
      <c r="AN7872" s="85">
        <v>9769</v>
      </c>
    </row>
    <row r="7873" spans="40:40" ht="15" customHeight="1" x14ac:dyDescent="0.3">
      <c r="AN7873" s="85">
        <v>9770</v>
      </c>
    </row>
    <row r="7874" spans="40:40" ht="15" customHeight="1" x14ac:dyDescent="0.3">
      <c r="AN7874" s="85">
        <v>9771</v>
      </c>
    </row>
    <row r="7875" spans="40:40" ht="15" customHeight="1" x14ac:dyDescent="0.3">
      <c r="AN7875" s="85">
        <v>9772</v>
      </c>
    </row>
    <row r="7876" spans="40:40" ht="15" customHeight="1" x14ac:dyDescent="0.3">
      <c r="AN7876" s="85">
        <v>9773</v>
      </c>
    </row>
    <row r="7877" spans="40:40" ht="15" customHeight="1" x14ac:dyDescent="0.3">
      <c r="AN7877" s="85">
        <v>9774</v>
      </c>
    </row>
    <row r="7878" spans="40:40" ht="15" customHeight="1" x14ac:dyDescent="0.3">
      <c r="AN7878" s="85">
        <v>9775</v>
      </c>
    </row>
    <row r="7879" spans="40:40" ht="15" customHeight="1" x14ac:dyDescent="0.3">
      <c r="AN7879" s="85">
        <v>9776</v>
      </c>
    </row>
    <row r="7880" spans="40:40" ht="15" customHeight="1" x14ac:dyDescent="0.3">
      <c r="AN7880" s="85">
        <v>9777</v>
      </c>
    </row>
    <row r="7881" spans="40:40" ht="15" customHeight="1" x14ac:dyDescent="0.3">
      <c r="AN7881" s="85">
        <v>9778</v>
      </c>
    </row>
    <row r="7882" spans="40:40" ht="15" customHeight="1" x14ac:dyDescent="0.3">
      <c r="AN7882" s="85">
        <v>9779</v>
      </c>
    </row>
    <row r="7883" spans="40:40" ht="15" customHeight="1" x14ac:dyDescent="0.3">
      <c r="AN7883" s="85">
        <v>9780</v>
      </c>
    </row>
    <row r="7884" spans="40:40" ht="15" customHeight="1" x14ac:dyDescent="0.3">
      <c r="AN7884" s="85">
        <v>9781</v>
      </c>
    </row>
    <row r="7885" spans="40:40" ht="15" customHeight="1" x14ac:dyDescent="0.3">
      <c r="AN7885" s="85">
        <v>9782</v>
      </c>
    </row>
    <row r="7886" spans="40:40" ht="15" customHeight="1" x14ac:dyDescent="0.3">
      <c r="AN7886" s="85">
        <v>9783</v>
      </c>
    </row>
    <row r="7887" spans="40:40" ht="15" customHeight="1" x14ac:dyDescent="0.3">
      <c r="AN7887" s="85">
        <v>9784</v>
      </c>
    </row>
    <row r="7888" spans="40:40" ht="15" customHeight="1" x14ac:dyDescent="0.3">
      <c r="AN7888" s="85">
        <v>9785</v>
      </c>
    </row>
    <row r="7889" spans="40:40" ht="15" customHeight="1" x14ac:dyDescent="0.3">
      <c r="AN7889" s="85">
        <v>9786</v>
      </c>
    </row>
    <row r="7890" spans="40:40" ht="15" customHeight="1" x14ac:dyDescent="0.3">
      <c r="AN7890" s="85">
        <v>9787</v>
      </c>
    </row>
    <row r="7891" spans="40:40" ht="15" customHeight="1" x14ac:dyDescent="0.3">
      <c r="AN7891" s="85">
        <v>9788</v>
      </c>
    </row>
    <row r="7892" spans="40:40" ht="15" customHeight="1" x14ac:dyDescent="0.3">
      <c r="AN7892" s="85">
        <v>9789</v>
      </c>
    </row>
    <row r="7893" spans="40:40" ht="15" customHeight="1" x14ac:dyDescent="0.3">
      <c r="AN7893" s="85">
        <v>9790</v>
      </c>
    </row>
    <row r="7894" spans="40:40" ht="15" customHeight="1" x14ac:dyDescent="0.3">
      <c r="AN7894" s="85">
        <v>9791</v>
      </c>
    </row>
    <row r="7895" spans="40:40" ht="15" customHeight="1" x14ac:dyDescent="0.3">
      <c r="AN7895" s="85">
        <v>9792</v>
      </c>
    </row>
    <row r="7896" spans="40:40" ht="15" customHeight="1" x14ac:dyDescent="0.3">
      <c r="AN7896" s="85">
        <v>9793</v>
      </c>
    </row>
    <row r="7897" spans="40:40" ht="15" customHeight="1" x14ac:dyDescent="0.3">
      <c r="AN7897" s="85">
        <v>9794</v>
      </c>
    </row>
    <row r="7898" spans="40:40" ht="15" customHeight="1" x14ac:dyDescent="0.3">
      <c r="AN7898" s="85">
        <v>9795</v>
      </c>
    </row>
    <row r="7899" spans="40:40" ht="15" customHeight="1" x14ac:dyDescent="0.3">
      <c r="AN7899" s="85">
        <v>9796</v>
      </c>
    </row>
    <row r="7900" spans="40:40" ht="15" customHeight="1" x14ac:dyDescent="0.3">
      <c r="AN7900" s="85">
        <v>9797</v>
      </c>
    </row>
    <row r="7901" spans="40:40" ht="15" customHeight="1" x14ac:dyDescent="0.3">
      <c r="AN7901" s="85">
        <v>9798</v>
      </c>
    </row>
    <row r="7902" spans="40:40" ht="15" customHeight="1" x14ac:dyDescent="0.3">
      <c r="AN7902" s="85">
        <v>9799</v>
      </c>
    </row>
    <row r="7903" spans="40:40" ht="15" customHeight="1" x14ac:dyDescent="0.3">
      <c r="AN7903" s="85">
        <v>9800</v>
      </c>
    </row>
    <row r="7904" spans="40:40" ht="15" customHeight="1" x14ac:dyDescent="0.3">
      <c r="AN7904" s="85">
        <v>9801</v>
      </c>
    </row>
    <row r="7905" spans="40:40" ht="15" customHeight="1" x14ac:dyDescent="0.3">
      <c r="AN7905" s="85">
        <v>9802</v>
      </c>
    </row>
    <row r="7906" spans="40:40" ht="15" customHeight="1" x14ac:dyDescent="0.3">
      <c r="AN7906" s="85">
        <v>9803</v>
      </c>
    </row>
    <row r="7907" spans="40:40" ht="15" customHeight="1" x14ac:dyDescent="0.3">
      <c r="AN7907" s="85">
        <v>9804</v>
      </c>
    </row>
    <row r="7908" spans="40:40" ht="15" customHeight="1" x14ac:dyDescent="0.3">
      <c r="AN7908" s="85">
        <v>9805</v>
      </c>
    </row>
    <row r="7909" spans="40:40" ht="15" customHeight="1" x14ac:dyDescent="0.3">
      <c r="AN7909" s="85">
        <v>9806</v>
      </c>
    </row>
    <row r="7910" spans="40:40" ht="15" customHeight="1" x14ac:dyDescent="0.3">
      <c r="AN7910" s="85">
        <v>9807</v>
      </c>
    </row>
    <row r="7911" spans="40:40" ht="15" customHeight="1" x14ac:dyDescent="0.3">
      <c r="AN7911" s="85">
        <v>9808</v>
      </c>
    </row>
    <row r="7912" spans="40:40" ht="15" customHeight="1" x14ac:dyDescent="0.3">
      <c r="AN7912" s="85">
        <v>9809</v>
      </c>
    </row>
    <row r="7913" spans="40:40" ht="15" customHeight="1" x14ac:dyDescent="0.3">
      <c r="AN7913" s="85">
        <v>9810</v>
      </c>
    </row>
    <row r="7914" spans="40:40" ht="15" customHeight="1" x14ac:dyDescent="0.3">
      <c r="AN7914" s="85">
        <v>9811</v>
      </c>
    </row>
    <row r="7915" spans="40:40" ht="15" customHeight="1" x14ac:dyDescent="0.3">
      <c r="AN7915" s="85">
        <v>9812</v>
      </c>
    </row>
    <row r="7916" spans="40:40" ht="15" customHeight="1" x14ac:dyDescent="0.3">
      <c r="AN7916" s="85">
        <v>9813</v>
      </c>
    </row>
    <row r="7917" spans="40:40" ht="15" customHeight="1" x14ac:dyDescent="0.3">
      <c r="AN7917" s="85">
        <v>9814</v>
      </c>
    </row>
    <row r="7918" spans="40:40" ht="15" customHeight="1" x14ac:dyDescent="0.3">
      <c r="AN7918" s="85">
        <v>9815</v>
      </c>
    </row>
    <row r="7919" spans="40:40" ht="15" customHeight="1" x14ac:dyDescent="0.3">
      <c r="AN7919" s="85">
        <v>9816</v>
      </c>
    </row>
    <row r="7920" spans="40:40" ht="15" customHeight="1" x14ac:dyDescent="0.3">
      <c r="AN7920" s="85">
        <v>9817</v>
      </c>
    </row>
    <row r="7921" spans="40:40" ht="15" customHeight="1" x14ac:dyDescent="0.3">
      <c r="AN7921" s="85">
        <v>9818</v>
      </c>
    </row>
    <row r="7922" spans="40:40" ht="15" customHeight="1" x14ac:dyDescent="0.3">
      <c r="AN7922" s="85">
        <v>9819</v>
      </c>
    </row>
    <row r="7923" spans="40:40" ht="15" customHeight="1" x14ac:dyDescent="0.3">
      <c r="AN7923" s="85">
        <v>9820</v>
      </c>
    </row>
    <row r="7924" spans="40:40" ht="15" customHeight="1" x14ac:dyDescent="0.3">
      <c r="AN7924" s="85">
        <v>9821</v>
      </c>
    </row>
    <row r="7925" spans="40:40" ht="15" customHeight="1" x14ac:dyDescent="0.3">
      <c r="AN7925" s="85">
        <v>9822</v>
      </c>
    </row>
    <row r="7926" spans="40:40" ht="15" customHeight="1" x14ac:dyDescent="0.3">
      <c r="AN7926" s="85">
        <v>9823</v>
      </c>
    </row>
    <row r="7927" spans="40:40" ht="15" customHeight="1" x14ac:dyDescent="0.3">
      <c r="AN7927" s="85">
        <v>9824</v>
      </c>
    </row>
    <row r="7928" spans="40:40" ht="15" customHeight="1" x14ac:dyDescent="0.3">
      <c r="AN7928" s="85">
        <v>9825</v>
      </c>
    </row>
    <row r="7929" spans="40:40" ht="15" customHeight="1" x14ac:dyDescent="0.3">
      <c r="AN7929" s="85">
        <v>9826</v>
      </c>
    </row>
    <row r="7930" spans="40:40" ht="15" customHeight="1" x14ac:dyDescent="0.3">
      <c r="AN7930" s="85">
        <v>9827</v>
      </c>
    </row>
    <row r="7931" spans="40:40" ht="15" customHeight="1" x14ac:dyDescent="0.3">
      <c r="AN7931" s="85">
        <v>9828</v>
      </c>
    </row>
    <row r="7932" spans="40:40" ht="15" customHeight="1" x14ac:dyDescent="0.3">
      <c r="AN7932" s="85">
        <v>9829</v>
      </c>
    </row>
    <row r="7933" spans="40:40" ht="15" customHeight="1" x14ac:dyDescent="0.3">
      <c r="AN7933" s="85">
        <v>9830</v>
      </c>
    </row>
    <row r="7934" spans="40:40" ht="15" customHeight="1" x14ac:dyDescent="0.3">
      <c r="AN7934" s="85">
        <v>9831</v>
      </c>
    </row>
    <row r="7935" spans="40:40" ht="15" customHeight="1" x14ac:dyDescent="0.3">
      <c r="AN7935" s="85">
        <v>9832</v>
      </c>
    </row>
    <row r="7936" spans="40:40" ht="15" customHeight="1" x14ac:dyDescent="0.3">
      <c r="AN7936" s="85">
        <v>9833</v>
      </c>
    </row>
    <row r="7937" spans="40:40" ht="15" customHeight="1" x14ac:dyDescent="0.3">
      <c r="AN7937" s="85">
        <v>9834</v>
      </c>
    </row>
    <row r="7938" spans="40:40" ht="15" customHeight="1" x14ac:dyDescent="0.3">
      <c r="AN7938" s="85">
        <v>9835</v>
      </c>
    </row>
    <row r="7939" spans="40:40" ht="15" customHeight="1" x14ac:dyDescent="0.3">
      <c r="AN7939" s="85">
        <v>9836</v>
      </c>
    </row>
    <row r="7940" spans="40:40" ht="15" customHeight="1" x14ac:dyDescent="0.3">
      <c r="AN7940" s="85">
        <v>9837</v>
      </c>
    </row>
    <row r="7941" spans="40:40" ht="15" customHeight="1" x14ac:dyDescent="0.3">
      <c r="AN7941" s="85">
        <v>9838</v>
      </c>
    </row>
    <row r="7942" spans="40:40" ht="15" customHeight="1" x14ac:dyDescent="0.3">
      <c r="AN7942" s="85">
        <v>9839</v>
      </c>
    </row>
    <row r="7943" spans="40:40" ht="15" customHeight="1" x14ac:dyDescent="0.3">
      <c r="AN7943" s="85">
        <v>9840</v>
      </c>
    </row>
    <row r="7944" spans="40:40" ht="15" customHeight="1" x14ac:dyDescent="0.3">
      <c r="AN7944" s="85">
        <v>9841</v>
      </c>
    </row>
    <row r="7945" spans="40:40" ht="15" customHeight="1" x14ac:dyDescent="0.3">
      <c r="AN7945" s="85">
        <v>9842</v>
      </c>
    </row>
    <row r="7946" spans="40:40" ht="15" customHeight="1" x14ac:dyDescent="0.3">
      <c r="AN7946" s="85">
        <v>9843</v>
      </c>
    </row>
    <row r="7947" spans="40:40" ht="15" customHeight="1" x14ac:dyDescent="0.3">
      <c r="AN7947" s="85">
        <v>9844</v>
      </c>
    </row>
    <row r="7948" spans="40:40" ht="15" customHeight="1" x14ac:dyDescent="0.3">
      <c r="AN7948" s="85">
        <v>9845</v>
      </c>
    </row>
    <row r="7949" spans="40:40" ht="15" customHeight="1" x14ac:dyDescent="0.3">
      <c r="AN7949" s="85">
        <v>9846</v>
      </c>
    </row>
    <row r="7950" spans="40:40" ht="15" customHeight="1" x14ac:dyDescent="0.3">
      <c r="AN7950" s="85">
        <v>9847</v>
      </c>
    </row>
    <row r="7951" spans="40:40" ht="15" customHeight="1" x14ac:dyDescent="0.3">
      <c r="AN7951" s="85">
        <v>9848</v>
      </c>
    </row>
    <row r="7952" spans="40:40" ht="15" customHeight="1" x14ac:dyDescent="0.3">
      <c r="AN7952" s="85">
        <v>9849</v>
      </c>
    </row>
    <row r="7953" spans="40:40" ht="15" customHeight="1" x14ac:dyDescent="0.3">
      <c r="AN7953" s="85">
        <v>9850</v>
      </c>
    </row>
    <row r="7954" spans="40:40" ht="15" customHeight="1" x14ac:dyDescent="0.3">
      <c r="AN7954" s="85">
        <v>9851</v>
      </c>
    </row>
    <row r="7955" spans="40:40" ht="15" customHeight="1" x14ac:dyDescent="0.3">
      <c r="AN7955" s="85">
        <v>9852</v>
      </c>
    </row>
    <row r="7956" spans="40:40" ht="15" customHeight="1" x14ac:dyDescent="0.3">
      <c r="AN7956" s="85">
        <v>9853</v>
      </c>
    </row>
    <row r="7957" spans="40:40" ht="15" customHeight="1" x14ac:dyDescent="0.3">
      <c r="AN7957" s="85">
        <v>9854</v>
      </c>
    </row>
    <row r="7958" spans="40:40" ht="15" customHeight="1" x14ac:dyDescent="0.3">
      <c r="AN7958" s="85">
        <v>9855</v>
      </c>
    </row>
    <row r="7959" spans="40:40" ht="15" customHeight="1" x14ac:dyDescent="0.3">
      <c r="AN7959" s="85">
        <v>9856</v>
      </c>
    </row>
    <row r="7960" spans="40:40" ht="15" customHeight="1" x14ac:dyDescent="0.3">
      <c r="AN7960" s="85">
        <v>9857</v>
      </c>
    </row>
    <row r="7961" spans="40:40" ht="15" customHeight="1" x14ac:dyDescent="0.3">
      <c r="AN7961" s="85">
        <v>9858</v>
      </c>
    </row>
    <row r="7962" spans="40:40" ht="15" customHeight="1" x14ac:dyDescent="0.3">
      <c r="AN7962" s="85">
        <v>9859</v>
      </c>
    </row>
    <row r="7963" spans="40:40" ht="15" customHeight="1" x14ac:dyDescent="0.3">
      <c r="AN7963" s="85">
        <v>9860</v>
      </c>
    </row>
    <row r="7964" spans="40:40" ht="15" customHeight="1" x14ac:dyDescent="0.3">
      <c r="AN7964" s="85">
        <v>9861</v>
      </c>
    </row>
    <row r="7965" spans="40:40" ht="15" customHeight="1" x14ac:dyDescent="0.3">
      <c r="AN7965" s="85">
        <v>9862</v>
      </c>
    </row>
    <row r="7966" spans="40:40" ht="15" customHeight="1" x14ac:dyDescent="0.3">
      <c r="AN7966" s="85">
        <v>9863</v>
      </c>
    </row>
    <row r="7967" spans="40:40" ht="15" customHeight="1" x14ac:dyDescent="0.3">
      <c r="AN7967" s="85">
        <v>9864</v>
      </c>
    </row>
    <row r="7968" spans="40:40" ht="15" customHeight="1" x14ac:dyDescent="0.3">
      <c r="AN7968" s="85">
        <v>9865</v>
      </c>
    </row>
    <row r="7969" spans="40:40" ht="15" customHeight="1" x14ac:dyDescent="0.3">
      <c r="AN7969" s="85">
        <v>9866</v>
      </c>
    </row>
    <row r="7970" spans="40:40" ht="15" customHeight="1" x14ac:dyDescent="0.3">
      <c r="AN7970" s="85">
        <v>9867</v>
      </c>
    </row>
    <row r="7971" spans="40:40" ht="15" customHeight="1" x14ac:dyDescent="0.3">
      <c r="AN7971" s="85">
        <v>9868</v>
      </c>
    </row>
    <row r="7972" spans="40:40" ht="15" customHeight="1" x14ac:dyDescent="0.3">
      <c r="AN7972" s="85">
        <v>9869</v>
      </c>
    </row>
    <row r="7973" spans="40:40" ht="15" customHeight="1" x14ac:dyDescent="0.3">
      <c r="AN7973" s="85">
        <v>9870</v>
      </c>
    </row>
    <row r="7974" spans="40:40" ht="15" customHeight="1" x14ac:dyDescent="0.3">
      <c r="AN7974" s="85">
        <v>9871</v>
      </c>
    </row>
    <row r="7975" spans="40:40" ht="15" customHeight="1" x14ac:dyDescent="0.3">
      <c r="AN7975" s="85">
        <v>9872</v>
      </c>
    </row>
    <row r="7976" spans="40:40" ht="15" customHeight="1" x14ac:dyDescent="0.3">
      <c r="AN7976" s="85">
        <v>9873</v>
      </c>
    </row>
    <row r="7977" spans="40:40" ht="15" customHeight="1" x14ac:dyDescent="0.3">
      <c r="AN7977" s="85">
        <v>9874</v>
      </c>
    </row>
    <row r="7978" spans="40:40" ht="15" customHeight="1" x14ac:dyDescent="0.3">
      <c r="AN7978" s="85">
        <v>9875</v>
      </c>
    </row>
    <row r="7979" spans="40:40" ht="15" customHeight="1" x14ac:dyDescent="0.3">
      <c r="AN7979" s="85">
        <v>9876</v>
      </c>
    </row>
    <row r="7980" spans="40:40" ht="15" customHeight="1" x14ac:dyDescent="0.3">
      <c r="AN7980" s="85">
        <v>9877</v>
      </c>
    </row>
    <row r="7981" spans="40:40" ht="15" customHeight="1" x14ac:dyDescent="0.3">
      <c r="AN7981" s="85">
        <v>9878</v>
      </c>
    </row>
    <row r="7982" spans="40:40" ht="15" customHeight="1" x14ac:dyDescent="0.3">
      <c r="AN7982" s="85">
        <v>9879</v>
      </c>
    </row>
    <row r="7983" spans="40:40" ht="15" customHeight="1" x14ac:dyDescent="0.3">
      <c r="AN7983" s="85">
        <v>9880</v>
      </c>
    </row>
    <row r="7984" spans="40:40" ht="15" customHeight="1" x14ac:dyDescent="0.3">
      <c r="AN7984" s="85">
        <v>9881</v>
      </c>
    </row>
    <row r="7985" spans="40:40" ht="15" customHeight="1" x14ac:dyDescent="0.3">
      <c r="AN7985" s="85">
        <v>9882</v>
      </c>
    </row>
    <row r="7986" spans="40:40" ht="15" customHeight="1" x14ac:dyDescent="0.3">
      <c r="AN7986" s="85">
        <v>9883</v>
      </c>
    </row>
    <row r="7987" spans="40:40" ht="15" customHeight="1" x14ac:dyDescent="0.3">
      <c r="AN7987" s="85">
        <v>9884</v>
      </c>
    </row>
    <row r="7988" spans="40:40" ht="15" customHeight="1" x14ac:dyDescent="0.3">
      <c r="AN7988" s="85">
        <v>9885</v>
      </c>
    </row>
    <row r="7989" spans="40:40" ht="15" customHeight="1" x14ac:dyDescent="0.3">
      <c r="AN7989" s="85">
        <v>9886</v>
      </c>
    </row>
    <row r="7990" spans="40:40" ht="15" customHeight="1" x14ac:dyDescent="0.3">
      <c r="AN7990" s="85">
        <v>9887</v>
      </c>
    </row>
    <row r="7991" spans="40:40" ht="15" customHeight="1" x14ac:dyDescent="0.3">
      <c r="AN7991" s="85">
        <v>9888</v>
      </c>
    </row>
    <row r="7992" spans="40:40" ht="15" customHeight="1" x14ac:dyDescent="0.3">
      <c r="AN7992" s="85">
        <v>9889</v>
      </c>
    </row>
    <row r="7993" spans="40:40" ht="15" customHeight="1" x14ac:dyDescent="0.3">
      <c r="AN7993" s="85">
        <v>9890</v>
      </c>
    </row>
    <row r="7994" spans="40:40" ht="15" customHeight="1" x14ac:dyDescent="0.3">
      <c r="AN7994" s="85">
        <v>9891</v>
      </c>
    </row>
    <row r="7995" spans="40:40" ht="15" customHeight="1" x14ac:dyDescent="0.3">
      <c r="AN7995" s="85">
        <v>9892</v>
      </c>
    </row>
    <row r="7996" spans="40:40" ht="15" customHeight="1" x14ac:dyDescent="0.3">
      <c r="AN7996" s="85">
        <v>9893</v>
      </c>
    </row>
    <row r="7997" spans="40:40" ht="15" customHeight="1" x14ac:dyDescent="0.3">
      <c r="AN7997" s="85">
        <v>9894</v>
      </c>
    </row>
    <row r="7998" spans="40:40" ht="15" customHeight="1" x14ac:dyDescent="0.3">
      <c r="AN7998" s="85">
        <v>9895</v>
      </c>
    </row>
    <row r="7999" spans="40:40" ht="15" customHeight="1" x14ac:dyDescent="0.3">
      <c r="AN7999" s="85">
        <v>9896</v>
      </c>
    </row>
    <row r="8000" spans="40:40" ht="15" customHeight="1" x14ac:dyDescent="0.3">
      <c r="AN8000" s="85">
        <v>9897</v>
      </c>
    </row>
    <row r="8001" spans="40:40" ht="15" customHeight="1" x14ac:dyDescent="0.3">
      <c r="AN8001" s="85">
        <v>9898</v>
      </c>
    </row>
    <row r="8002" spans="40:40" ht="15" customHeight="1" x14ac:dyDescent="0.3">
      <c r="AN8002" s="85">
        <v>9899</v>
      </c>
    </row>
    <row r="8003" spans="40:40" ht="15" customHeight="1" x14ac:dyDescent="0.3">
      <c r="AN8003" s="85">
        <v>9900</v>
      </c>
    </row>
    <row r="8004" spans="40:40" ht="15" customHeight="1" x14ac:dyDescent="0.3">
      <c r="AN8004" s="85">
        <v>9901</v>
      </c>
    </row>
    <row r="8005" spans="40:40" ht="15" customHeight="1" x14ac:dyDescent="0.3">
      <c r="AN8005" s="85">
        <v>9902</v>
      </c>
    </row>
    <row r="8006" spans="40:40" ht="15" customHeight="1" x14ac:dyDescent="0.3">
      <c r="AN8006" s="85">
        <v>9903</v>
      </c>
    </row>
    <row r="8007" spans="40:40" ht="15" customHeight="1" x14ac:dyDescent="0.3">
      <c r="AN8007" s="85">
        <v>9904</v>
      </c>
    </row>
    <row r="8008" spans="40:40" ht="15" customHeight="1" x14ac:dyDescent="0.3">
      <c r="AN8008" s="85">
        <v>9905</v>
      </c>
    </row>
    <row r="8009" spans="40:40" ht="15" customHeight="1" x14ac:dyDescent="0.3">
      <c r="AN8009" s="85">
        <v>9906</v>
      </c>
    </row>
    <row r="8010" spans="40:40" ht="15" customHeight="1" x14ac:dyDescent="0.3">
      <c r="AN8010" s="85">
        <v>9907</v>
      </c>
    </row>
    <row r="8011" spans="40:40" ht="15" customHeight="1" x14ac:dyDescent="0.3">
      <c r="AN8011" s="85">
        <v>9908</v>
      </c>
    </row>
    <row r="8012" spans="40:40" ht="15" customHeight="1" x14ac:dyDescent="0.3">
      <c r="AN8012" s="85">
        <v>9909</v>
      </c>
    </row>
    <row r="8013" spans="40:40" ht="15" customHeight="1" x14ac:dyDescent="0.3">
      <c r="AN8013" s="85">
        <v>9910</v>
      </c>
    </row>
    <row r="8014" spans="40:40" ht="15" customHeight="1" x14ac:dyDescent="0.3">
      <c r="AN8014" s="85">
        <v>9911</v>
      </c>
    </row>
    <row r="8015" spans="40:40" ht="15" customHeight="1" x14ac:dyDescent="0.3">
      <c r="AN8015" s="85">
        <v>9912</v>
      </c>
    </row>
    <row r="8016" spans="40:40" ht="15" customHeight="1" x14ac:dyDescent="0.3">
      <c r="AN8016" s="85">
        <v>9913</v>
      </c>
    </row>
    <row r="8017" spans="40:40" ht="15" customHeight="1" x14ac:dyDescent="0.3">
      <c r="AN8017" s="85">
        <v>9914</v>
      </c>
    </row>
    <row r="8018" spans="40:40" ht="15" customHeight="1" x14ac:dyDescent="0.3">
      <c r="AN8018" s="85">
        <v>9915</v>
      </c>
    </row>
    <row r="8019" spans="40:40" ht="15" customHeight="1" x14ac:dyDescent="0.3">
      <c r="AN8019" s="85">
        <v>9916</v>
      </c>
    </row>
    <row r="8020" spans="40:40" ht="15" customHeight="1" x14ac:dyDescent="0.3">
      <c r="AN8020" s="85">
        <v>9917</v>
      </c>
    </row>
    <row r="8021" spans="40:40" ht="15" customHeight="1" x14ac:dyDescent="0.3">
      <c r="AN8021" s="85">
        <v>9918</v>
      </c>
    </row>
    <row r="8022" spans="40:40" ht="15" customHeight="1" x14ac:dyDescent="0.3">
      <c r="AN8022" s="85">
        <v>9919</v>
      </c>
    </row>
    <row r="8023" spans="40:40" ht="15" customHeight="1" x14ac:dyDescent="0.3">
      <c r="AN8023" s="85">
        <v>9920</v>
      </c>
    </row>
    <row r="8024" spans="40:40" ht="15" customHeight="1" x14ac:dyDescent="0.3">
      <c r="AN8024" s="85">
        <v>9921</v>
      </c>
    </row>
    <row r="8025" spans="40:40" ht="15" customHeight="1" x14ac:dyDescent="0.3">
      <c r="AN8025" s="85">
        <v>9922</v>
      </c>
    </row>
    <row r="8026" spans="40:40" ht="15" customHeight="1" x14ac:dyDescent="0.3">
      <c r="AN8026" s="85">
        <v>9923</v>
      </c>
    </row>
    <row r="8027" spans="40:40" ht="15" customHeight="1" x14ac:dyDescent="0.3">
      <c r="AN8027" s="85">
        <v>9924</v>
      </c>
    </row>
    <row r="8028" spans="40:40" ht="15" customHeight="1" x14ac:dyDescent="0.3">
      <c r="AN8028" s="85">
        <v>9925</v>
      </c>
    </row>
    <row r="8029" spans="40:40" ht="15" customHeight="1" x14ac:dyDescent="0.3">
      <c r="AN8029" s="85">
        <v>9926</v>
      </c>
    </row>
    <row r="8030" spans="40:40" ht="15" customHeight="1" x14ac:dyDescent="0.3">
      <c r="AN8030" s="85">
        <v>9927</v>
      </c>
    </row>
    <row r="8031" spans="40:40" ht="15" customHeight="1" x14ac:dyDescent="0.3">
      <c r="AN8031" s="85">
        <v>9928</v>
      </c>
    </row>
    <row r="8032" spans="40:40" ht="15" customHeight="1" x14ac:dyDescent="0.3">
      <c r="AN8032" s="85">
        <v>9929</v>
      </c>
    </row>
    <row r="8033" spans="40:40" ht="15" customHeight="1" x14ac:dyDescent="0.3">
      <c r="AN8033" s="85">
        <v>9930</v>
      </c>
    </row>
    <row r="8034" spans="40:40" ht="15" customHeight="1" x14ac:dyDescent="0.3">
      <c r="AN8034" s="85">
        <v>9931</v>
      </c>
    </row>
    <row r="8035" spans="40:40" ht="15" customHeight="1" x14ac:dyDescent="0.3">
      <c r="AN8035" s="85">
        <v>9932</v>
      </c>
    </row>
    <row r="8036" spans="40:40" ht="15" customHeight="1" x14ac:dyDescent="0.3">
      <c r="AN8036" s="85">
        <v>9933</v>
      </c>
    </row>
    <row r="8037" spans="40:40" ht="15" customHeight="1" x14ac:dyDescent="0.3">
      <c r="AN8037" s="85">
        <v>9934</v>
      </c>
    </row>
    <row r="8038" spans="40:40" ht="15" customHeight="1" x14ac:dyDescent="0.3">
      <c r="AN8038" s="85">
        <v>9935</v>
      </c>
    </row>
    <row r="8039" spans="40:40" ht="15" customHeight="1" x14ac:dyDescent="0.3">
      <c r="AN8039" s="85">
        <v>9936</v>
      </c>
    </row>
    <row r="8040" spans="40:40" ht="15" customHeight="1" x14ac:dyDescent="0.3">
      <c r="AN8040" s="85">
        <v>9937</v>
      </c>
    </row>
    <row r="8041" spans="40:40" ht="15" customHeight="1" x14ac:dyDescent="0.3">
      <c r="AN8041" s="85">
        <v>9938</v>
      </c>
    </row>
    <row r="8042" spans="40:40" ht="15" customHeight="1" x14ac:dyDescent="0.3">
      <c r="AN8042" s="85">
        <v>9939</v>
      </c>
    </row>
    <row r="8043" spans="40:40" ht="15" customHeight="1" x14ac:dyDescent="0.3">
      <c r="AN8043" s="85">
        <v>9940</v>
      </c>
    </row>
    <row r="8044" spans="40:40" ht="15" customHeight="1" x14ac:dyDescent="0.3">
      <c r="AN8044" s="85">
        <v>9941</v>
      </c>
    </row>
    <row r="8045" spans="40:40" ht="15" customHeight="1" x14ac:dyDescent="0.3">
      <c r="AN8045" s="85">
        <v>9942</v>
      </c>
    </row>
    <row r="8046" spans="40:40" ht="15" customHeight="1" x14ac:dyDescent="0.3">
      <c r="AN8046" s="85">
        <v>9943</v>
      </c>
    </row>
    <row r="8047" spans="40:40" ht="15" customHeight="1" x14ac:dyDescent="0.3">
      <c r="AN8047" s="85">
        <v>9944</v>
      </c>
    </row>
    <row r="8048" spans="40:40" ht="15" customHeight="1" x14ac:dyDescent="0.3">
      <c r="AN8048" s="85">
        <v>9945</v>
      </c>
    </row>
    <row r="8049" spans="40:40" ht="15" customHeight="1" x14ac:dyDescent="0.3">
      <c r="AN8049" s="85">
        <v>9946</v>
      </c>
    </row>
    <row r="8050" spans="40:40" ht="15" customHeight="1" x14ac:dyDescent="0.3">
      <c r="AN8050" s="85">
        <v>9947</v>
      </c>
    </row>
    <row r="8051" spans="40:40" ht="15" customHeight="1" x14ac:dyDescent="0.3">
      <c r="AN8051" s="85">
        <v>9948</v>
      </c>
    </row>
    <row r="8052" spans="40:40" ht="15" customHeight="1" x14ac:dyDescent="0.3">
      <c r="AN8052" s="85">
        <v>9949</v>
      </c>
    </row>
    <row r="8053" spans="40:40" ht="15" customHeight="1" x14ac:dyDescent="0.3">
      <c r="AN8053" s="85">
        <v>9950</v>
      </c>
    </row>
    <row r="8054" spans="40:40" ht="15" customHeight="1" x14ac:dyDescent="0.3">
      <c r="AN8054" s="85">
        <v>9951</v>
      </c>
    </row>
    <row r="8055" spans="40:40" ht="15" customHeight="1" x14ac:dyDescent="0.3">
      <c r="AN8055" s="85">
        <v>9952</v>
      </c>
    </row>
    <row r="8056" spans="40:40" ht="15" customHeight="1" x14ac:dyDescent="0.3">
      <c r="AN8056" s="85">
        <v>9953</v>
      </c>
    </row>
    <row r="8057" spans="40:40" ht="15" customHeight="1" x14ac:dyDescent="0.3">
      <c r="AN8057" s="85">
        <v>9954</v>
      </c>
    </row>
    <row r="8058" spans="40:40" ht="15" customHeight="1" x14ac:dyDescent="0.3">
      <c r="AN8058" s="85">
        <v>9955</v>
      </c>
    </row>
    <row r="8059" spans="40:40" ht="15" customHeight="1" x14ac:dyDescent="0.3">
      <c r="AN8059" s="85">
        <v>9956</v>
      </c>
    </row>
    <row r="8060" spans="40:40" ht="15" customHeight="1" x14ac:dyDescent="0.3">
      <c r="AN8060" s="85">
        <v>9957</v>
      </c>
    </row>
    <row r="8061" spans="40:40" ht="15" customHeight="1" x14ac:dyDescent="0.3">
      <c r="AN8061" s="85">
        <v>9958</v>
      </c>
    </row>
    <row r="8062" spans="40:40" ht="15" customHeight="1" x14ac:dyDescent="0.3">
      <c r="AN8062" s="85">
        <v>9959</v>
      </c>
    </row>
    <row r="8063" spans="40:40" ht="15" customHeight="1" x14ac:dyDescent="0.3">
      <c r="AN8063" s="85">
        <v>9960</v>
      </c>
    </row>
    <row r="8064" spans="40:40" ht="15" customHeight="1" x14ac:dyDescent="0.3">
      <c r="AN8064" s="85">
        <v>9961</v>
      </c>
    </row>
    <row r="8065" spans="40:40" ht="15" customHeight="1" x14ac:dyDescent="0.3">
      <c r="AN8065" s="85">
        <v>9962</v>
      </c>
    </row>
    <row r="8066" spans="40:40" ht="15" customHeight="1" x14ac:dyDescent="0.3">
      <c r="AN8066" s="85">
        <v>9963</v>
      </c>
    </row>
    <row r="8067" spans="40:40" ht="15" customHeight="1" x14ac:dyDescent="0.3">
      <c r="AN8067" s="85">
        <v>9964</v>
      </c>
    </row>
    <row r="8068" spans="40:40" ht="15" customHeight="1" x14ac:dyDescent="0.3">
      <c r="AN8068" s="85">
        <v>9965</v>
      </c>
    </row>
    <row r="8069" spans="40:40" ht="15" customHeight="1" x14ac:dyDescent="0.3">
      <c r="AN8069" s="85">
        <v>9966</v>
      </c>
    </row>
    <row r="8070" spans="40:40" ht="15" customHeight="1" x14ac:dyDescent="0.3">
      <c r="AN8070" s="85">
        <v>9967</v>
      </c>
    </row>
    <row r="8071" spans="40:40" ht="15" customHeight="1" x14ac:dyDescent="0.3">
      <c r="AN8071" s="85">
        <v>9968</v>
      </c>
    </row>
    <row r="8072" spans="40:40" ht="15" customHeight="1" x14ac:dyDescent="0.3">
      <c r="AN8072" s="85">
        <v>9969</v>
      </c>
    </row>
    <row r="8073" spans="40:40" ht="15" customHeight="1" x14ac:dyDescent="0.3">
      <c r="AN8073" s="85">
        <v>9970</v>
      </c>
    </row>
    <row r="8074" spans="40:40" ht="15" customHeight="1" x14ac:dyDescent="0.3">
      <c r="AN8074" s="85">
        <v>9971</v>
      </c>
    </row>
    <row r="8075" spans="40:40" ht="15" customHeight="1" x14ac:dyDescent="0.3">
      <c r="AN8075" s="85">
        <v>9972</v>
      </c>
    </row>
    <row r="8076" spans="40:40" ht="15" customHeight="1" x14ac:dyDescent="0.3">
      <c r="AN8076" s="85">
        <v>9973</v>
      </c>
    </row>
    <row r="8077" spans="40:40" ht="15" customHeight="1" x14ac:dyDescent="0.3">
      <c r="AN8077" s="85">
        <v>9974</v>
      </c>
    </row>
    <row r="8078" spans="40:40" ht="15" customHeight="1" x14ac:dyDescent="0.3">
      <c r="AN8078" s="85">
        <v>9975</v>
      </c>
    </row>
    <row r="8079" spans="40:40" ht="15" customHeight="1" x14ac:dyDescent="0.3">
      <c r="AN8079" s="85">
        <v>9976</v>
      </c>
    </row>
    <row r="8080" spans="40:40" ht="15" customHeight="1" x14ac:dyDescent="0.3">
      <c r="AN8080" s="85">
        <v>9977</v>
      </c>
    </row>
    <row r="8081" spans="40:40" ht="15" customHeight="1" x14ac:dyDescent="0.3">
      <c r="AN8081" s="85">
        <v>9978</v>
      </c>
    </row>
    <row r="8082" spans="40:40" ht="15" customHeight="1" x14ac:dyDescent="0.3">
      <c r="AN8082" s="85">
        <v>9979</v>
      </c>
    </row>
    <row r="8083" spans="40:40" ht="15" customHeight="1" x14ac:dyDescent="0.3">
      <c r="AN8083" s="85">
        <v>9980</v>
      </c>
    </row>
    <row r="8084" spans="40:40" ht="15" customHeight="1" x14ac:dyDescent="0.3">
      <c r="AN8084" s="85">
        <v>9981</v>
      </c>
    </row>
    <row r="8085" spans="40:40" ht="15" customHeight="1" x14ac:dyDescent="0.3">
      <c r="AN8085" s="85">
        <v>9982</v>
      </c>
    </row>
    <row r="8086" spans="40:40" ht="15" customHeight="1" x14ac:dyDescent="0.3">
      <c r="AN8086" s="85">
        <v>9983</v>
      </c>
    </row>
    <row r="8087" spans="40:40" ht="15" customHeight="1" x14ac:dyDescent="0.3">
      <c r="AN8087" s="85">
        <v>9984</v>
      </c>
    </row>
    <row r="8088" spans="40:40" ht="15" customHeight="1" x14ac:dyDescent="0.3">
      <c r="AN8088" s="85">
        <v>9985</v>
      </c>
    </row>
    <row r="8089" spans="40:40" ht="15" customHeight="1" x14ac:dyDescent="0.3">
      <c r="AN8089" s="85">
        <v>9986</v>
      </c>
    </row>
    <row r="8090" spans="40:40" ht="15" customHeight="1" x14ac:dyDescent="0.3">
      <c r="AN8090" s="85">
        <v>9987</v>
      </c>
    </row>
    <row r="8091" spans="40:40" ht="15" customHeight="1" x14ac:dyDescent="0.3">
      <c r="AN8091" s="85">
        <v>9988</v>
      </c>
    </row>
    <row r="8092" spans="40:40" ht="15" customHeight="1" x14ac:dyDescent="0.3">
      <c r="AN8092" s="85">
        <v>9989</v>
      </c>
    </row>
    <row r="8093" spans="40:40" ht="15" customHeight="1" x14ac:dyDescent="0.3">
      <c r="AN8093" s="85">
        <v>9990</v>
      </c>
    </row>
    <row r="8094" spans="40:40" ht="15" customHeight="1" x14ac:dyDescent="0.3">
      <c r="AN8094" s="85">
        <v>9991</v>
      </c>
    </row>
    <row r="8095" spans="40:40" ht="15" customHeight="1" x14ac:dyDescent="0.3">
      <c r="AN8095" s="85">
        <v>9992</v>
      </c>
    </row>
    <row r="8096" spans="40:40" ht="15" customHeight="1" x14ac:dyDescent="0.3">
      <c r="AN8096" s="85">
        <v>9993</v>
      </c>
    </row>
    <row r="8097" spans="40:40" ht="15" customHeight="1" x14ac:dyDescent="0.3">
      <c r="AN8097" s="85">
        <v>9994</v>
      </c>
    </row>
    <row r="8098" spans="40:40" ht="15" customHeight="1" x14ac:dyDescent="0.3">
      <c r="AN8098" s="85">
        <v>9995</v>
      </c>
    </row>
    <row r="8099" spans="40:40" ht="15" customHeight="1" x14ac:dyDescent="0.3">
      <c r="AN8099" s="85">
        <v>9996</v>
      </c>
    </row>
    <row r="8100" spans="40:40" ht="15" customHeight="1" x14ac:dyDescent="0.3">
      <c r="AN8100" s="85">
        <v>9997</v>
      </c>
    </row>
    <row r="8101" spans="40:40" ht="15" customHeight="1" x14ac:dyDescent="0.3">
      <c r="AN8101" s="85">
        <v>9998</v>
      </c>
    </row>
    <row r="8102" spans="40:40" ht="15" customHeight="1" thickBot="1" x14ac:dyDescent="0.35">
      <c r="AN8102" s="125">
        <v>9999</v>
      </c>
    </row>
  </sheetData>
  <mergeCells count="16">
    <mergeCell ref="S4:X4"/>
    <mergeCell ref="C2:I2"/>
    <mergeCell ref="K2:N2"/>
    <mergeCell ref="P2:Q2"/>
    <mergeCell ref="C4:H4"/>
    <mergeCell ref="K4:P4"/>
    <mergeCell ref="AC10:AD11"/>
    <mergeCell ref="C31:H31"/>
    <mergeCell ref="K31:P31"/>
    <mergeCell ref="S31:X31"/>
    <mergeCell ref="C13:H13"/>
    <mergeCell ref="K13:P13"/>
    <mergeCell ref="S13:X13"/>
    <mergeCell ref="C22:H22"/>
    <mergeCell ref="K22:P22"/>
    <mergeCell ref="S22:X22"/>
  </mergeCells>
  <conditionalFormatting sqref="C6:I6 K6:Q6 S6:Y6 C15:I15 K15:Q15 S15:Y15 C24:I24 K24:Q24 S24:Y24 C33:I33 K33:Q33 S33:Y33">
    <cfRule type="expression" dxfId="22" priority="1" stopIfTrue="1">
      <formula>DAY(C6)&gt;7</formula>
    </cfRule>
  </conditionalFormatting>
  <conditionalFormatting sqref="C10:I11 K10:Q11 S10:Y11 C19:I20 K19:Q20 S19:Y20 C28:I29 K28:Q29 S28:Y29 C37:I38 K37:Q38 S37:Y38">
    <cfRule type="expression" dxfId="21" priority="2" stopIfTrue="1">
      <formula>DAY(C10)&lt;15</formula>
    </cfRule>
  </conditionalFormatting>
  <conditionalFormatting sqref="AK4:AK38">
    <cfRule type="notContainsBlanks" dxfId="20" priority="5" stopIfTrue="1">
      <formula>LEN(TRIM(AK4))&gt;0</formula>
    </cfRule>
  </conditionalFormatting>
  <conditionalFormatting sqref="C6:I11 K6:Q11 S6:Y11 C15:I20 K15:Q20 S15:Y20 C24:I29 K24:Q29 S24:Y29 C33:I38 K33:Q38 S33:Y38">
    <cfRule type="expression" dxfId="19" priority="3" stopIfTrue="1">
      <formula>ISNUMBER(MATCH(C6,$AK$3:$AK$3,0))</formula>
    </cfRule>
    <cfRule type="expression" dxfId="18" priority="4" stopIfTrue="1">
      <formula>ISNUMBER(MATCH(C6,$AK$4:$AK$38,0))</formula>
    </cfRule>
  </conditionalFormatting>
  <dataValidations count="4">
    <dataValidation type="list" allowBlank="1" showInputMessage="1" showErrorMessage="1" sqref="K2 O2" xr:uid="{2AE0D74B-33BF-4791-9200-BF2C13E5F278}">
      <formula1>$AM$3:$AM$14</formula1>
    </dataValidation>
    <dataValidation type="list" allowBlank="1" showInputMessage="1" showErrorMessage="1" errorTitle="Error" error="1900-9999" sqref="P2:Q2" xr:uid="{1AB629C4-A8F9-4288-B48D-E51A6E2E76D1}">
      <formula1>$AN$3:$AN$8102</formula1>
    </dataValidation>
    <dataValidation type="list" allowBlank="1" showInputMessage="1" showErrorMessage="1" sqref="AJ3:AJ38" xr:uid="{03F4BEDF-5BDF-45F3-83F8-1E1EECBF139C}">
      <formula1>$AJ$41:$AJ$42</formula1>
    </dataValidation>
    <dataValidation type="list" allowBlank="1" showInputMessage="1" showErrorMessage="1" sqref="AJ2" xr:uid="{96879ABB-BA85-4BC5-ABC7-5283BBB004AE}">
      <formula1>$AJ$40:$AJ$43</formula1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55"/>
  <sheetViews>
    <sheetView zoomScale="80" zoomScaleNormal="80" workbookViewId="0"/>
  </sheetViews>
  <sheetFormatPr baseColWidth="10" defaultColWidth="8.88671875" defaultRowHeight="13.8" x14ac:dyDescent="0.25"/>
  <cols>
    <col min="1" max="1" width="2.5546875" style="92" customWidth="1"/>
    <col min="2" max="2" width="12.21875" style="94" customWidth="1"/>
    <col min="3" max="3" width="22.21875" style="94" customWidth="1"/>
    <col min="4" max="4" width="35.6640625" style="94" customWidth="1"/>
    <col min="5" max="5" width="28.5546875" style="94" customWidth="1"/>
    <col min="6" max="6" width="9.33203125" style="94" customWidth="1"/>
    <col min="7" max="7" width="39.88671875" style="94" customWidth="1"/>
    <col min="8" max="8" width="12" style="94" customWidth="1"/>
    <col min="9" max="9" width="71.5546875" style="94" customWidth="1"/>
    <col min="10" max="24" width="8.88671875" style="92"/>
    <col min="25" max="16384" width="8.88671875" style="94"/>
  </cols>
  <sheetData>
    <row r="1" spans="1:24" s="92" customFormat="1" x14ac:dyDescent="0.25">
      <c r="B1" s="152"/>
      <c r="C1" s="152"/>
      <c r="D1" s="152"/>
      <c r="E1" s="152"/>
      <c r="F1" s="152"/>
      <c r="G1" s="152"/>
      <c r="H1" s="152"/>
      <c r="I1" s="152"/>
    </row>
    <row r="2" spans="1:24" s="138" customFormat="1" ht="42" customHeight="1" x14ac:dyDescent="0.25">
      <c r="A2" s="137"/>
      <c r="B2" s="140" t="s">
        <v>101</v>
      </c>
      <c r="C2" s="140" t="s">
        <v>3</v>
      </c>
      <c r="D2" s="140" t="s">
        <v>4</v>
      </c>
      <c r="E2" s="140" t="s">
        <v>151</v>
      </c>
      <c r="F2" s="140" t="s">
        <v>1</v>
      </c>
      <c r="G2" s="140" t="s">
        <v>2</v>
      </c>
      <c r="H2" s="141" t="s">
        <v>75</v>
      </c>
      <c r="I2" s="140" t="s">
        <v>40</v>
      </c>
      <c r="J2" s="137"/>
      <c r="K2" s="137"/>
      <c r="L2" s="137"/>
      <c r="M2" s="137"/>
      <c r="N2" s="137"/>
      <c r="O2" s="137"/>
      <c r="P2" s="137"/>
      <c r="Q2" s="137"/>
      <c r="R2" s="137"/>
      <c r="S2" s="137"/>
      <c r="T2" s="137"/>
      <c r="U2" s="137"/>
      <c r="V2" s="137"/>
      <c r="W2" s="137"/>
      <c r="X2" s="137"/>
    </row>
    <row r="3" spans="1:24" ht="19.8" customHeight="1" x14ac:dyDescent="0.25">
      <c r="B3" s="97"/>
      <c r="C3" s="97"/>
      <c r="D3" s="97"/>
      <c r="E3" s="97"/>
      <c r="F3" s="97"/>
      <c r="G3" s="97"/>
      <c r="H3" s="139"/>
      <c r="I3" s="97"/>
    </row>
    <row r="4" spans="1:24" ht="19.8" customHeight="1" x14ac:dyDescent="0.25">
      <c r="B4" s="97"/>
      <c r="C4" s="97"/>
      <c r="D4" s="97"/>
      <c r="E4" s="97"/>
      <c r="F4" s="97"/>
      <c r="G4" s="97"/>
      <c r="H4" s="139"/>
      <c r="I4" s="97"/>
    </row>
    <row r="5" spans="1:24" ht="19.8" customHeight="1" x14ac:dyDescent="0.25">
      <c r="B5" s="97"/>
      <c r="C5" s="97"/>
      <c r="D5" s="97"/>
      <c r="E5" s="97"/>
      <c r="F5" s="97"/>
      <c r="G5" s="97"/>
      <c r="H5" s="139"/>
      <c r="I5" s="97"/>
    </row>
    <row r="6" spans="1:24" ht="19.8" customHeight="1" x14ac:dyDescent="0.25">
      <c r="B6" s="97"/>
      <c r="C6" s="97"/>
      <c r="D6" s="97"/>
      <c r="E6" s="97"/>
      <c r="F6" s="97"/>
      <c r="G6" s="97"/>
      <c r="H6" s="139"/>
      <c r="I6" s="139"/>
    </row>
    <row r="7" spans="1:24" ht="19.8" customHeight="1" x14ac:dyDescent="0.25">
      <c r="B7" s="97"/>
      <c r="C7" s="97"/>
      <c r="D7" s="97"/>
      <c r="E7" s="97"/>
      <c r="F7" s="97"/>
      <c r="G7" s="97"/>
      <c r="H7" s="139"/>
      <c r="I7" s="139"/>
    </row>
    <row r="8" spans="1:24" ht="19.8" customHeight="1" x14ac:dyDescent="0.25">
      <c r="B8" s="97"/>
      <c r="C8" s="139"/>
      <c r="D8" s="139"/>
      <c r="E8" s="139"/>
      <c r="F8" s="97"/>
      <c r="G8" s="97"/>
      <c r="H8" s="139"/>
      <c r="I8" s="97"/>
    </row>
    <row r="9" spans="1:24" ht="19.8" customHeight="1" x14ac:dyDescent="0.25">
      <c r="B9" s="97"/>
      <c r="C9" s="139"/>
      <c r="D9" s="139"/>
      <c r="E9" s="139"/>
      <c r="F9" s="97"/>
      <c r="G9" s="97"/>
      <c r="H9" s="97"/>
      <c r="I9" s="97"/>
    </row>
    <row r="10" spans="1:24" ht="19.8" customHeight="1" x14ac:dyDescent="0.25">
      <c r="B10" s="97"/>
      <c r="C10" s="139"/>
      <c r="D10" s="139"/>
      <c r="E10" s="139"/>
      <c r="F10" s="139"/>
      <c r="G10" s="139"/>
      <c r="H10" s="139"/>
      <c r="I10" s="97"/>
    </row>
    <row r="11" spans="1:24" ht="19.8" customHeight="1" x14ac:dyDescent="0.25">
      <c r="B11" s="97"/>
      <c r="C11" s="139"/>
      <c r="D11" s="139"/>
      <c r="E11" s="139"/>
      <c r="F11" s="97"/>
      <c r="G11" s="97"/>
      <c r="H11" s="139"/>
      <c r="I11" s="97"/>
    </row>
    <row r="12" spans="1:24" ht="19.8" customHeight="1" x14ac:dyDescent="0.25">
      <c r="B12" s="97"/>
      <c r="C12" s="139"/>
      <c r="D12" s="139"/>
      <c r="E12" s="139"/>
      <c r="F12" s="139"/>
      <c r="G12" s="97"/>
      <c r="H12" s="139"/>
      <c r="I12" s="97"/>
    </row>
    <row r="13" spans="1:24" ht="19.8" customHeight="1" x14ac:dyDescent="0.25">
      <c r="B13" s="97"/>
      <c r="C13" s="139"/>
      <c r="D13" s="139"/>
      <c r="E13" s="139"/>
      <c r="F13" s="97"/>
      <c r="G13" s="97"/>
      <c r="H13" s="139"/>
      <c r="I13" s="139"/>
    </row>
    <row r="14" spans="1:24" ht="19.8" customHeight="1" x14ac:dyDescent="0.25">
      <c r="B14" s="97"/>
      <c r="C14" s="139"/>
      <c r="D14" s="139"/>
      <c r="E14" s="139"/>
      <c r="F14" s="97"/>
      <c r="G14" s="97"/>
      <c r="H14" s="139"/>
      <c r="I14" s="139"/>
    </row>
    <row r="15" spans="1:24" ht="19.8" customHeight="1" x14ac:dyDescent="0.25">
      <c r="B15" s="97"/>
      <c r="C15" s="139"/>
      <c r="D15" s="139"/>
      <c r="E15" s="139"/>
      <c r="F15" s="97"/>
      <c r="G15" s="97"/>
      <c r="H15" s="139"/>
      <c r="I15" s="139"/>
    </row>
    <row r="16" spans="1:24" ht="19.8" customHeight="1" x14ac:dyDescent="0.25">
      <c r="B16" s="97"/>
      <c r="C16" s="139"/>
      <c r="D16" s="139"/>
      <c r="E16" s="139"/>
      <c r="F16" s="97"/>
      <c r="G16" s="97"/>
      <c r="H16" s="139"/>
      <c r="I16" s="139"/>
    </row>
    <row r="17" spans="2:9" ht="19.8" customHeight="1" x14ac:dyDescent="0.25">
      <c r="B17" s="97"/>
      <c r="C17" s="139"/>
      <c r="D17" s="139"/>
      <c r="E17" s="139"/>
      <c r="F17" s="97"/>
      <c r="G17" s="97"/>
      <c r="H17" s="139"/>
      <c r="I17" s="97"/>
    </row>
    <row r="18" spans="2:9" ht="19.8" customHeight="1" x14ac:dyDescent="0.25">
      <c r="B18" s="97"/>
      <c r="C18" s="139"/>
      <c r="D18" s="139"/>
      <c r="E18" s="139"/>
      <c r="F18" s="97"/>
      <c r="G18" s="97"/>
      <c r="H18" s="139"/>
      <c r="I18" s="139"/>
    </row>
    <row r="19" spans="2:9" ht="19.8" customHeight="1" x14ac:dyDescent="0.25">
      <c r="B19" s="97"/>
      <c r="C19" s="139"/>
      <c r="D19" s="139"/>
      <c r="E19" s="139"/>
      <c r="F19" s="97"/>
      <c r="G19" s="97"/>
      <c r="H19" s="139"/>
      <c r="I19" s="97"/>
    </row>
    <row r="20" spans="2:9" ht="19.8" customHeight="1" x14ac:dyDescent="0.25">
      <c r="B20" s="97"/>
      <c r="C20" s="139"/>
      <c r="D20" s="139"/>
      <c r="E20" s="139"/>
      <c r="F20" s="97"/>
      <c r="G20" s="97"/>
      <c r="H20" s="139"/>
      <c r="I20" s="97"/>
    </row>
    <row r="21" spans="2:9" ht="19.8" customHeight="1" x14ac:dyDescent="0.25">
      <c r="B21" s="97"/>
      <c r="C21" s="139"/>
      <c r="D21" s="139"/>
      <c r="E21" s="139"/>
      <c r="F21" s="97"/>
      <c r="G21" s="97"/>
      <c r="H21" s="139"/>
      <c r="I21" s="97"/>
    </row>
    <row r="22" spans="2:9" ht="19.8" customHeight="1" x14ac:dyDescent="0.25">
      <c r="B22" s="97"/>
      <c r="C22" s="97"/>
      <c r="D22" s="97"/>
      <c r="E22" s="97"/>
      <c r="F22" s="97"/>
      <c r="G22" s="97"/>
      <c r="H22" s="139"/>
      <c r="I22" s="97"/>
    </row>
    <row r="23" spans="2:9" ht="19.8" customHeight="1" x14ac:dyDescent="0.25">
      <c r="B23" s="97"/>
      <c r="C23" s="139"/>
      <c r="D23" s="139"/>
      <c r="E23" s="139"/>
      <c r="F23" s="97"/>
      <c r="G23" s="97"/>
      <c r="H23" s="139"/>
      <c r="I23" s="139"/>
    </row>
    <row r="24" spans="2:9" ht="19.8" customHeight="1" x14ac:dyDescent="0.25">
      <c r="B24" s="97"/>
      <c r="C24" s="139"/>
      <c r="D24" s="139"/>
      <c r="E24" s="139"/>
      <c r="F24" s="139"/>
      <c r="G24" s="139"/>
      <c r="H24" s="139"/>
      <c r="I24" s="97"/>
    </row>
    <row r="25" spans="2:9" ht="19.8" customHeight="1" x14ac:dyDescent="0.25">
      <c r="B25" s="97"/>
      <c r="C25" s="97"/>
      <c r="D25" s="97"/>
      <c r="E25" s="97"/>
      <c r="F25" s="97"/>
      <c r="G25" s="97"/>
      <c r="H25" s="139"/>
      <c r="I25" s="139"/>
    </row>
    <row r="26" spans="2:9" ht="19.8" customHeight="1" x14ac:dyDescent="0.25">
      <c r="B26" s="97"/>
      <c r="C26" s="139"/>
      <c r="D26" s="139"/>
      <c r="E26" s="139"/>
      <c r="F26" s="97"/>
      <c r="G26" s="97"/>
      <c r="H26" s="139"/>
      <c r="I26" s="139"/>
    </row>
    <row r="27" spans="2:9" ht="19.8" customHeight="1" x14ac:dyDescent="0.25">
      <c r="B27" s="97"/>
      <c r="C27" s="97"/>
      <c r="D27" s="97"/>
      <c r="E27" s="97"/>
      <c r="F27" s="97"/>
      <c r="G27" s="97"/>
      <c r="H27" s="139"/>
      <c r="I27" s="139"/>
    </row>
    <row r="28" spans="2:9" s="92" customFormat="1" ht="19.8" customHeight="1" x14ac:dyDescent="0.25"/>
    <row r="29" spans="2:9" s="92" customFormat="1" ht="19.8" customHeight="1" x14ac:dyDescent="0.25"/>
    <row r="30" spans="2:9" s="92" customFormat="1" ht="19.8" customHeight="1" x14ac:dyDescent="0.25"/>
    <row r="31" spans="2:9" s="92" customFormat="1" ht="19.8" customHeight="1" x14ac:dyDescent="0.25"/>
    <row r="32" spans="2:9" s="92" customFormat="1" x14ac:dyDescent="0.25"/>
    <row r="33" s="92" customFormat="1" x14ac:dyDescent="0.25"/>
    <row r="34" s="92" customFormat="1" x14ac:dyDescent="0.25"/>
    <row r="35" s="92" customFormat="1" x14ac:dyDescent="0.25"/>
    <row r="36" s="92" customFormat="1" x14ac:dyDescent="0.25"/>
    <row r="37" s="92" customFormat="1" x14ac:dyDescent="0.25"/>
    <row r="38" s="92" customFormat="1" x14ac:dyDescent="0.25"/>
    <row r="39" s="92" customFormat="1" x14ac:dyDescent="0.25"/>
    <row r="40" s="92" customFormat="1" x14ac:dyDescent="0.25"/>
    <row r="41" s="92" customFormat="1" x14ac:dyDescent="0.25"/>
    <row r="42" s="92" customFormat="1" x14ac:dyDescent="0.25"/>
    <row r="43" s="92" customFormat="1" x14ac:dyDescent="0.25"/>
    <row r="44" s="92" customFormat="1" x14ac:dyDescent="0.25"/>
    <row r="45" s="92" customFormat="1" x14ac:dyDescent="0.25"/>
    <row r="46" s="92" customFormat="1" x14ac:dyDescent="0.25"/>
    <row r="47" s="92" customFormat="1" x14ac:dyDescent="0.25"/>
    <row r="48" s="92" customFormat="1" x14ac:dyDescent="0.25"/>
    <row r="49" spans="3:3" s="92" customFormat="1" x14ac:dyDescent="0.25"/>
    <row r="50" spans="3:3" s="92" customFormat="1" x14ac:dyDescent="0.25"/>
    <row r="51" spans="3:3" s="92" customFormat="1" x14ac:dyDescent="0.25"/>
    <row r="52" spans="3:3" s="92" customFormat="1" x14ac:dyDescent="0.25"/>
    <row r="53" spans="3:3" s="92" customFormat="1" x14ac:dyDescent="0.25"/>
    <row r="54" spans="3:3" s="92" customFormat="1" x14ac:dyDescent="0.25"/>
    <row r="55" spans="3:3" s="92" customFormat="1" x14ac:dyDescent="0.25">
      <c r="C55" s="94"/>
    </row>
  </sheetData>
  <sortState xmlns:xlrd2="http://schemas.microsoft.com/office/spreadsheetml/2017/richdata2" ref="B3:I27">
    <sortCondition ref="G3:G27" customList="PORTERO,DEFENSA,LATERAL DERECHO,LATERAL IZQUIERDO,MEDIOCENTRO,MEDIAPUNTA,EXTREMO,DELANTERO"/>
  </sortState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91D32B-EF9F-4536-B1E1-DB1269D2F3D8}">
  <dimension ref="A1:N299"/>
  <sheetViews>
    <sheetView workbookViewId="0"/>
  </sheetViews>
  <sheetFormatPr baseColWidth="10" defaultRowHeight="14.4" x14ac:dyDescent="0.3"/>
  <cols>
    <col min="1" max="1" width="11.5546875" style="258"/>
    <col min="2" max="2" width="19.109375" style="220" customWidth="1"/>
    <col min="3" max="3" width="11.33203125" style="220" customWidth="1"/>
    <col min="4" max="4" width="11.88671875" style="220" customWidth="1"/>
    <col min="5" max="10" width="11.5546875" style="220"/>
    <col min="11" max="11" width="12.6640625" style="220" customWidth="1"/>
    <col min="12" max="16384" width="11.5546875" style="220"/>
  </cols>
  <sheetData>
    <row r="1" spans="2:14" s="258" customFormat="1" x14ac:dyDescent="0.3"/>
    <row r="2" spans="2:14" ht="15.6" x14ac:dyDescent="0.3">
      <c r="B2" s="258"/>
      <c r="C2" s="258"/>
      <c r="D2" s="258"/>
      <c r="E2" s="284" t="s">
        <v>150</v>
      </c>
      <c r="F2" s="284"/>
      <c r="G2" s="284"/>
      <c r="H2" s="284"/>
      <c r="I2" s="284"/>
      <c r="J2" s="284"/>
      <c r="K2" s="284"/>
    </row>
    <row r="3" spans="2:14" ht="15.6" customHeight="1" x14ac:dyDescent="0.3">
      <c r="B3" s="287" t="s">
        <v>3</v>
      </c>
      <c r="C3" s="286" t="s">
        <v>212</v>
      </c>
      <c r="D3" s="285" t="s">
        <v>213</v>
      </c>
      <c r="E3" s="289" t="s">
        <v>211</v>
      </c>
      <c r="F3" s="290"/>
      <c r="G3" s="290"/>
      <c r="H3" s="290"/>
      <c r="I3" s="291" t="s">
        <v>148</v>
      </c>
      <c r="J3" s="292" t="s">
        <v>147</v>
      </c>
      <c r="K3" s="293" t="s">
        <v>149</v>
      </c>
    </row>
    <row r="4" spans="2:14" ht="14.4" customHeight="1" x14ac:dyDescent="0.3">
      <c r="B4" s="288"/>
      <c r="C4" s="286"/>
      <c r="D4" s="285"/>
      <c r="E4" s="221" t="s">
        <v>143</v>
      </c>
      <c r="F4" s="221" t="s">
        <v>144</v>
      </c>
      <c r="G4" s="221" t="s">
        <v>145</v>
      </c>
      <c r="H4" s="221" t="s">
        <v>146</v>
      </c>
      <c r="I4" s="291"/>
      <c r="J4" s="292"/>
      <c r="K4" s="293"/>
    </row>
    <row r="5" spans="2:14" ht="16.8" x14ac:dyDescent="0.4">
      <c r="B5" s="97" t="s">
        <v>158</v>
      </c>
      <c r="C5" s="243">
        <v>181</v>
      </c>
      <c r="D5" s="243">
        <v>84</v>
      </c>
      <c r="E5" s="222">
        <v>12</v>
      </c>
      <c r="F5" s="222">
        <v>8</v>
      </c>
      <c r="G5" s="222">
        <v>6</v>
      </c>
      <c r="H5" s="222">
        <v>9</v>
      </c>
      <c r="I5" s="222">
        <f>SUM(E5:H5)</f>
        <v>35</v>
      </c>
      <c r="J5" s="223">
        <f>1.1631 - (0.0632*LOG(I5))</f>
        <v>1.0655148995970627</v>
      </c>
      <c r="K5" s="224">
        <f>(495/J5) - 450</f>
        <v>14.564127810122784</v>
      </c>
      <c r="N5" s="225"/>
    </row>
    <row r="6" spans="2:14" x14ac:dyDescent="0.3">
      <c r="B6" s="97" t="s">
        <v>159</v>
      </c>
      <c r="C6" s="243"/>
      <c r="D6" s="243"/>
      <c r="E6" s="222">
        <v>7</v>
      </c>
      <c r="F6" s="222">
        <v>5</v>
      </c>
      <c r="G6" s="222">
        <v>3</v>
      </c>
      <c r="H6" s="222">
        <v>8</v>
      </c>
      <c r="I6" s="222">
        <f t="shared" ref="I6:I28" si="0">SUM(E6:H6)</f>
        <v>23</v>
      </c>
      <c r="J6" s="223">
        <f t="shared" ref="J6:J28" si="1">1.1631 - (0.0632*LOG(I6))</f>
        <v>1.0770388007636882</v>
      </c>
      <c r="K6" s="224">
        <f t="shared" ref="K6:K28" si="2">(495/J6) - 450</f>
        <v>9.5934702157562697</v>
      </c>
    </row>
    <row r="7" spans="2:14" x14ac:dyDescent="0.3">
      <c r="B7" s="97" t="s">
        <v>160</v>
      </c>
      <c r="C7" s="243"/>
      <c r="D7" s="243"/>
      <c r="E7" s="222"/>
      <c r="F7" s="222"/>
      <c r="G7" s="222"/>
      <c r="H7" s="222"/>
      <c r="I7" s="222">
        <f t="shared" si="0"/>
        <v>0</v>
      </c>
      <c r="J7" s="223" t="e">
        <f t="shared" si="1"/>
        <v>#NUM!</v>
      </c>
      <c r="K7" s="224" t="e">
        <f t="shared" si="2"/>
        <v>#NUM!</v>
      </c>
    </row>
    <row r="8" spans="2:14" x14ac:dyDescent="0.3">
      <c r="B8" s="97" t="s">
        <v>161</v>
      </c>
      <c r="C8" s="243"/>
      <c r="D8" s="243"/>
      <c r="E8" s="222"/>
      <c r="F8" s="222"/>
      <c r="G8" s="222"/>
      <c r="H8" s="222"/>
      <c r="I8" s="222">
        <f t="shared" si="0"/>
        <v>0</v>
      </c>
      <c r="J8" s="223" t="e">
        <f t="shared" si="1"/>
        <v>#NUM!</v>
      </c>
      <c r="K8" s="224" t="e">
        <f t="shared" si="2"/>
        <v>#NUM!</v>
      </c>
    </row>
    <row r="9" spans="2:14" x14ac:dyDescent="0.3">
      <c r="B9" s="97" t="s">
        <v>162</v>
      </c>
      <c r="C9" s="243"/>
      <c r="D9" s="244"/>
      <c r="E9" s="222"/>
      <c r="F9" s="222"/>
      <c r="G9" s="222"/>
      <c r="H9" s="222"/>
      <c r="I9" s="222">
        <f t="shared" si="0"/>
        <v>0</v>
      </c>
      <c r="J9" s="223" t="e">
        <f t="shared" si="1"/>
        <v>#NUM!</v>
      </c>
      <c r="K9" s="224" t="e">
        <f t="shared" si="2"/>
        <v>#NUM!</v>
      </c>
    </row>
    <row r="10" spans="2:14" x14ac:dyDescent="0.3">
      <c r="B10" s="97" t="s">
        <v>163</v>
      </c>
      <c r="C10" s="243"/>
      <c r="D10" s="244"/>
      <c r="E10" s="222"/>
      <c r="F10" s="222"/>
      <c r="G10" s="222"/>
      <c r="H10" s="222"/>
      <c r="I10" s="222">
        <f t="shared" si="0"/>
        <v>0</v>
      </c>
      <c r="J10" s="223" t="e">
        <f t="shared" si="1"/>
        <v>#NUM!</v>
      </c>
      <c r="K10" s="224" t="e">
        <f t="shared" si="2"/>
        <v>#NUM!</v>
      </c>
    </row>
    <row r="11" spans="2:14" x14ac:dyDescent="0.3">
      <c r="B11" s="97" t="s">
        <v>164</v>
      </c>
      <c r="C11" s="243"/>
      <c r="D11" s="244"/>
      <c r="E11" s="222"/>
      <c r="F11" s="222"/>
      <c r="G11" s="222"/>
      <c r="H11" s="222"/>
      <c r="I11" s="222">
        <f t="shared" si="0"/>
        <v>0</v>
      </c>
      <c r="J11" s="223" t="e">
        <f t="shared" si="1"/>
        <v>#NUM!</v>
      </c>
      <c r="K11" s="224" t="e">
        <f t="shared" si="2"/>
        <v>#NUM!</v>
      </c>
    </row>
    <row r="12" spans="2:14" x14ac:dyDescent="0.3">
      <c r="B12" s="97" t="s">
        <v>165</v>
      </c>
      <c r="C12" s="243"/>
      <c r="D12" s="244"/>
      <c r="E12" s="222"/>
      <c r="F12" s="222"/>
      <c r="G12" s="222"/>
      <c r="H12" s="222"/>
      <c r="I12" s="222">
        <f t="shared" si="0"/>
        <v>0</v>
      </c>
      <c r="J12" s="223" t="e">
        <f t="shared" si="1"/>
        <v>#NUM!</v>
      </c>
      <c r="K12" s="224" t="e">
        <f t="shared" si="2"/>
        <v>#NUM!</v>
      </c>
    </row>
    <row r="13" spans="2:14" x14ac:dyDescent="0.3">
      <c r="B13" s="97" t="s">
        <v>166</v>
      </c>
      <c r="C13" s="243"/>
      <c r="D13" s="244"/>
      <c r="E13" s="222"/>
      <c r="F13" s="222"/>
      <c r="G13" s="222"/>
      <c r="H13" s="222"/>
      <c r="I13" s="222">
        <f t="shared" si="0"/>
        <v>0</v>
      </c>
      <c r="J13" s="223" t="e">
        <f t="shared" si="1"/>
        <v>#NUM!</v>
      </c>
      <c r="K13" s="224" t="e">
        <f t="shared" si="2"/>
        <v>#NUM!</v>
      </c>
    </row>
    <row r="14" spans="2:14" x14ac:dyDescent="0.3">
      <c r="B14" s="97" t="s">
        <v>167</v>
      </c>
      <c r="C14" s="243"/>
      <c r="D14" s="244"/>
      <c r="E14" s="222"/>
      <c r="F14" s="222"/>
      <c r="G14" s="222"/>
      <c r="H14" s="222"/>
      <c r="I14" s="222">
        <f t="shared" si="0"/>
        <v>0</v>
      </c>
      <c r="J14" s="223" t="e">
        <f t="shared" si="1"/>
        <v>#NUM!</v>
      </c>
      <c r="K14" s="224" t="e">
        <f t="shared" si="2"/>
        <v>#NUM!</v>
      </c>
    </row>
    <row r="15" spans="2:14" x14ac:dyDescent="0.3">
      <c r="B15" s="97" t="s">
        <v>168</v>
      </c>
      <c r="C15" s="243"/>
      <c r="D15" s="244"/>
      <c r="E15" s="222"/>
      <c r="F15" s="222"/>
      <c r="G15" s="222"/>
      <c r="H15" s="222"/>
      <c r="I15" s="222">
        <f t="shared" si="0"/>
        <v>0</v>
      </c>
      <c r="J15" s="223" t="e">
        <f t="shared" si="1"/>
        <v>#NUM!</v>
      </c>
      <c r="K15" s="224" t="e">
        <f t="shared" si="2"/>
        <v>#NUM!</v>
      </c>
    </row>
    <row r="16" spans="2:14" x14ac:dyDescent="0.3">
      <c r="B16" s="97" t="s">
        <v>169</v>
      </c>
      <c r="C16" s="243"/>
      <c r="D16" s="244"/>
      <c r="E16" s="222"/>
      <c r="F16" s="222"/>
      <c r="G16" s="222"/>
      <c r="H16" s="222"/>
      <c r="I16" s="222">
        <f t="shared" si="0"/>
        <v>0</v>
      </c>
      <c r="J16" s="223" t="e">
        <f t="shared" si="1"/>
        <v>#NUM!</v>
      </c>
      <c r="K16" s="224" t="e">
        <f t="shared" si="2"/>
        <v>#NUM!</v>
      </c>
    </row>
    <row r="17" spans="2:11" x14ac:dyDescent="0.3">
      <c r="B17" s="97" t="s">
        <v>170</v>
      </c>
      <c r="C17" s="243"/>
      <c r="D17" s="244"/>
      <c r="E17" s="222"/>
      <c r="F17" s="222"/>
      <c r="G17" s="222"/>
      <c r="H17" s="222"/>
      <c r="I17" s="222">
        <f t="shared" si="0"/>
        <v>0</v>
      </c>
      <c r="J17" s="223" t="e">
        <f t="shared" si="1"/>
        <v>#NUM!</v>
      </c>
      <c r="K17" s="224" t="e">
        <f t="shared" si="2"/>
        <v>#NUM!</v>
      </c>
    </row>
    <row r="18" spans="2:11" x14ac:dyDescent="0.3">
      <c r="B18" s="97" t="s">
        <v>171</v>
      </c>
      <c r="C18" s="243"/>
      <c r="D18" s="244"/>
      <c r="E18" s="222"/>
      <c r="F18" s="222"/>
      <c r="G18" s="222"/>
      <c r="H18" s="222"/>
      <c r="I18" s="222">
        <f t="shared" si="0"/>
        <v>0</v>
      </c>
      <c r="J18" s="223" t="e">
        <f t="shared" si="1"/>
        <v>#NUM!</v>
      </c>
      <c r="K18" s="224" t="e">
        <f t="shared" si="2"/>
        <v>#NUM!</v>
      </c>
    </row>
    <row r="19" spans="2:11" x14ac:dyDescent="0.3">
      <c r="B19" s="97" t="s">
        <v>172</v>
      </c>
      <c r="C19" s="243"/>
      <c r="D19" s="244"/>
      <c r="E19" s="222"/>
      <c r="F19" s="222"/>
      <c r="G19" s="222"/>
      <c r="H19" s="222"/>
      <c r="I19" s="222">
        <f t="shared" si="0"/>
        <v>0</v>
      </c>
      <c r="J19" s="223" t="e">
        <f t="shared" si="1"/>
        <v>#NUM!</v>
      </c>
      <c r="K19" s="224" t="e">
        <f t="shared" si="2"/>
        <v>#NUM!</v>
      </c>
    </row>
    <row r="20" spans="2:11" x14ac:dyDescent="0.3">
      <c r="B20" s="97" t="s">
        <v>173</v>
      </c>
      <c r="C20" s="243"/>
      <c r="D20" s="244"/>
      <c r="E20" s="222"/>
      <c r="F20" s="222"/>
      <c r="G20" s="222"/>
      <c r="H20" s="222"/>
      <c r="I20" s="222">
        <f t="shared" si="0"/>
        <v>0</v>
      </c>
      <c r="J20" s="223" t="e">
        <f t="shared" si="1"/>
        <v>#NUM!</v>
      </c>
      <c r="K20" s="224" t="e">
        <f t="shared" si="2"/>
        <v>#NUM!</v>
      </c>
    </row>
    <row r="21" spans="2:11" x14ac:dyDescent="0.3">
      <c r="B21" s="97" t="s">
        <v>174</v>
      </c>
      <c r="C21" s="243"/>
      <c r="D21" s="244"/>
      <c r="E21" s="222"/>
      <c r="F21" s="222"/>
      <c r="G21" s="222"/>
      <c r="H21" s="222"/>
      <c r="I21" s="222">
        <f t="shared" si="0"/>
        <v>0</v>
      </c>
      <c r="J21" s="223" t="e">
        <f t="shared" si="1"/>
        <v>#NUM!</v>
      </c>
      <c r="K21" s="224" t="e">
        <f t="shared" si="2"/>
        <v>#NUM!</v>
      </c>
    </row>
    <row r="22" spans="2:11" x14ac:dyDescent="0.3">
      <c r="B22" s="139"/>
      <c r="C22" s="244"/>
      <c r="D22" s="244"/>
      <c r="E22" s="222"/>
      <c r="F22" s="222"/>
      <c r="G22" s="222"/>
      <c r="H22" s="222"/>
      <c r="I22" s="222">
        <f t="shared" si="0"/>
        <v>0</v>
      </c>
      <c r="J22" s="223" t="e">
        <f t="shared" si="1"/>
        <v>#NUM!</v>
      </c>
      <c r="K22" s="224" t="e">
        <f t="shared" si="2"/>
        <v>#NUM!</v>
      </c>
    </row>
    <row r="23" spans="2:11" x14ac:dyDescent="0.3">
      <c r="B23" s="97"/>
      <c r="C23" s="243"/>
      <c r="D23" s="243"/>
      <c r="E23" s="222"/>
      <c r="F23" s="222"/>
      <c r="G23" s="222"/>
      <c r="H23" s="222"/>
      <c r="I23" s="222">
        <f t="shared" si="0"/>
        <v>0</v>
      </c>
      <c r="J23" s="223" t="e">
        <f t="shared" si="1"/>
        <v>#NUM!</v>
      </c>
      <c r="K23" s="224" t="e">
        <f t="shared" si="2"/>
        <v>#NUM!</v>
      </c>
    </row>
    <row r="24" spans="2:11" x14ac:dyDescent="0.3">
      <c r="B24" s="139"/>
      <c r="C24" s="244"/>
      <c r="D24" s="244"/>
      <c r="E24" s="222"/>
      <c r="F24" s="222"/>
      <c r="G24" s="222"/>
      <c r="H24" s="222"/>
      <c r="I24" s="222">
        <f t="shared" si="0"/>
        <v>0</v>
      </c>
      <c r="J24" s="223" t="e">
        <f t="shared" si="1"/>
        <v>#NUM!</v>
      </c>
      <c r="K24" s="224" t="e">
        <f t="shared" si="2"/>
        <v>#NUM!</v>
      </c>
    </row>
    <row r="25" spans="2:11" x14ac:dyDescent="0.3">
      <c r="B25" s="139"/>
      <c r="C25" s="244"/>
      <c r="D25" s="244"/>
      <c r="E25" s="222"/>
      <c r="F25" s="222"/>
      <c r="G25" s="222"/>
      <c r="H25" s="222"/>
      <c r="I25" s="222">
        <f t="shared" si="0"/>
        <v>0</v>
      </c>
      <c r="J25" s="223" t="e">
        <f t="shared" si="1"/>
        <v>#NUM!</v>
      </c>
      <c r="K25" s="224" t="e">
        <f t="shared" si="2"/>
        <v>#NUM!</v>
      </c>
    </row>
    <row r="26" spans="2:11" x14ac:dyDescent="0.3">
      <c r="B26" s="97"/>
      <c r="C26" s="243"/>
      <c r="D26" s="243"/>
      <c r="E26" s="222"/>
      <c r="F26" s="222"/>
      <c r="G26" s="222"/>
      <c r="H26" s="222"/>
      <c r="I26" s="222">
        <f t="shared" si="0"/>
        <v>0</v>
      </c>
      <c r="J26" s="223" t="e">
        <f t="shared" si="1"/>
        <v>#NUM!</v>
      </c>
      <c r="K26" s="224" t="e">
        <f t="shared" si="2"/>
        <v>#NUM!</v>
      </c>
    </row>
    <row r="27" spans="2:11" x14ac:dyDescent="0.3">
      <c r="B27" s="139"/>
      <c r="C27" s="244"/>
      <c r="D27" s="244"/>
      <c r="E27" s="222"/>
      <c r="F27" s="222"/>
      <c r="G27" s="222"/>
      <c r="H27" s="222"/>
      <c r="I27" s="222">
        <f t="shared" si="0"/>
        <v>0</v>
      </c>
      <c r="J27" s="223" t="e">
        <f t="shared" si="1"/>
        <v>#NUM!</v>
      </c>
      <c r="K27" s="224" t="e">
        <f t="shared" si="2"/>
        <v>#NUM!</v>
      </c>
    </row>
    <row r="28" spans="2:11" x14ac:dyDescent="0.3">
      <c r="B28" s="97"/>
      <c r="C28" s="243"/>
      <c r="D28" s="243"/>
      <c r="E28" s="222"/>
      <c r="F28" s="222"/>
      <c r="G28" s="222"/>
      <c r="H28" s="222"/>
      <c r="I28" s="222">
        <f t="shared" si="0"/>
        <v>0</v>
      </c>
      <c r="J28" s="223" t="e">
        <f t="shared" si="1"/>
        <v>#NUM!</v>
      </c>
      <c r="K28" s="224" t="e">
        <f t="shared" si="2"/>
        <v>#NUM!</v>
      </c>
    </row>
    <row r="29" spans="2:11" s="258" customFormat="1" x14ac:dyDescent="0.3"/>
    <row r="30" spans="2:11" s="258" customFormat="1" x14ac:dyDescent="0.3"/>
    <row r="31" spans="2:11" s="258" customFormat="1" x14ac:dyDescent="0.3"/>
    <row r="32" spans="2:11" s="258" customFormat="1" x14ac:dyDescent="0.3"/>
    <row r="33" s="258" customFormat="1" x14ac:dyDescent="0.3"/>
    <row r="34" s="258" customFormat="1" x14ac:dyDescent="0.3"/>
    <row r="35" s="258" customFormat="1" x14ac:dyDescent="0.3"/>
    <row r="36" s="258" customFormat="1" x14ac:dyDescent="0.3"/>
    <row r="37" s="258" customFormat="1" x14ac:dyDescent="0.3"/>
    <row r="38" s="258" customFormat="1" x14ac:dyDescent="0.3"/>
    <row r="39" s="258" customFormat="1" x14ac:dyDescent="0.3"/>
    <row r="40" s="258" customFormat="1" x14ac:dyDescent="0.3"/>
    <row r="41" s="258" customFormat="1" x14ac:dyDescent="0.3"/>
    <row r="42" s="258" customFormat="1" x14ac:dyDescent="0.3"/>
    <row r="43" s="258" customFormat="1" x14ac:dyDescent="0.3"/>
    <row r="44" s="258" customFormat="1" x14ac:dyDescent="0.3"/>
    <row r="45" s="258" customFormat="1" x14ac:dyDescent="0.3"/>
    <row r="46" s="258" customFormat="1" x14ac:dyDescent="0.3"/>
    <row r="47" s="258" customFormat="1" x14ac:dyDescent="0.3"/>
    <row r="48" s="258" customFormat="1" x14ac:dyDescent="0.3"/>
    <row r="49" s="258" customFormat="1" x14ac:dyDescent="0.3"/>
    <row r="50" s="258" customFormat="1" x14ac:dyDescent="0.3"/>
    <row r="51" s="258" customFormat="1" x14ac:dyDescent="0.3"/>
    <row r="52" s="258" customFormat="1" x14ac:dyDescent="0.3"/>
    <row r="53" s="258" customFormat="1" x14ac:dyDescent="0.3"/>
    <row r="54" s="258" customFormat="1" x14ac:dyDescent="0.3"/>
    <row r="55" s="258" customFormat="1" x14ac:dyDescent="0.3"/>
    <row r="56" s="258" customFormat="1" x14ac:dyDescent="0.3"/>
    <row r="57" s="258" customFormat="1" x14ac:dyDescent="0.3"/>
    <row r="58" s="258" customFormat="1" x14ac:dyDescent="0.3"/>
    <row r="59" s="258" customFormat="1" x14ac:dyDescent="0.3"/>
    <row r="60" s="258" customFormat="1" x14ac:dyDescent="0.3"/>
    <row r="61" s="258" customFormat="1" x14ac:dyDescent="0.3"/>
    <row r="62" s="258" customFormat="1" x14ac:dyDescent="0.3"/>
    <row r="63" s="258" customFormat="1" x14ac:dyDescent="0.3"/>
    <row r="64" s="258" customFormat="1" x14ac:dyDescent="0.3"/>
    <row r="65" s="258" customFormat="1" x14ac:dyDescent="0.3"/>
    <row r="66" s="258" customFormat="1" x14ac:dyDescent="0.3"/>
    <row r="67" s="258" customFormat="1" x14ac:dyDescent="0.3"/>
    <row r="68" s="258" customFormat="1" x14ac:dyDescent="0.3"/>
    <row r="69" s="258" customFormat="1" x14ac:dyDescent="0.3"/>
    <row r="70" s="258" customFormat="1" x14ac:dyDescent="0.3"/>
    <row r="71" s="258" customFormat="1" x14ac:dyDescent="0.3"/>
    <row r="72" s="258" customFormat="1" x14ac:dyDescent="0.3"/>
    <row r="73" s="258" customFormat="1" x14ac:dyDescent="0.3"/>
    <row r="74" s="258" customFormat="1" x14ac:dyDescent="0.3"/>
    <row r="75" s="258" customFormat="1" x14ac:dyDescent="0.3"/>
    <row r="76" s="258" customFormat="1" x14ac:dyDescent="0.3"/>
    <row r="77" s="258" customFormat="1" x14ac:dyDescent="0.3"/>
    <row r="78" s="258" customFormat="1" x14ac:dyDescent="0.3"/>
    <row r="79" s="258" customFormat="1" x14ac:dyDescent="0.3"/>
    <row r="80" s="258" customFormat="1" x14ac:dyDescent="0.3"/>
    <row r="81" s="258" customFormat="1" x14ac:dyDescent="0.3"/>
    <row r="82" s="258" customFormat="1" x14ac:dyDescent="0.3"/>
    <row r="83" s="258" customFormat="1" x14ac:dyDescent="0.3"/>
    <row r="84" s="258" customFormat="1" x14ac:dyDescent="0.3"/>
    <row r="85" s="258" customFormat="1" x14ac:dyDescent="0.3"/>
    <row r="86" s="258" customFormat="1" x14ac:dyDescent="0.3"/>
    <row r="87" s="258" customFormat="1" x14ac:dyDescent="0.3"/>
    <row r="88" s="258" customFormat="1" x14ac:dyDescent="0.3"/>
    <row r="89" s="258" customFormat="1" x14ac:dyDescent="0.3"/>
    <row r="90" s="258" customFormat="1" x14ac:dyDescent="0.3"/>
    <row r="91" s="258" customFormat="1" x14ac:dyDescent="0.3"/>
    <row r="92" s="258" customFormat="1" x14ac:dyDescent="0.3"/>
    <row r="93" s="258" customFormat="1" x14ac:dyDescent="0.3"/>
    <row r="94" s="258" customFormat="1" x14ac:dyDescent="0.3"/>
    <row r="95" s="258" customFormat="1" x14ac:dyDescent="0.3"/>
    <row r="96" s="258" customFormat="1" x14ac:dyDescent="0.3"/>
    <row r="97" s="258" customFormat="1" x14ac:dyDescent="0.3"/>
    <row r="98" s="258" customFormat="1" x14ac:dyDescent="0.3"/>
    <row r="99" s="258" customFormat="1" x14ac:dyDescent="0.3"/>
    <row r="100" s="258" customFormat="1" x14ac:dyDescent="0.3"/>
    <row r="101" s="258" customFormat="1" x14ac:dyDescent="0.3"/>
    <row r="102" s="258" customFormat="1" x14ac:dyDescent="0.3"/>
    <row r="103" s="258" customFormat="1" x14ac:dyDescent="0.3"/>
    <row r="104" s="258" customFormat="1" x14ac:dyDescent="0.3"/>
    <row r="105" s="258" customFormat="1" x14ac:dyDescent="0.3"/>
    <row r="106" s="258" customFormat="1" x14ac:dyDescent="0.3"/>
    <row r="107" s="258" customFormat="1" x14ac:dyDescent="0.3"/>
    <row r="108" s="258" customFormat="1" x14ac:dyDescent="0.3"/>
    <row r="109" s="258" customFormat="1" x14ac:dyDescent="0.3"/>
    <row r="110" s="258" customFormat="1" x14ac:dyDescent="0.3"/>
    <row r="111" s="258" customFormat="1" x14ac:dyDescent="0.3"/>
    <row r="112" s="258" customFormat="1" x14ac:dyDescent="0.3"/>
    <row r="113" s="258" customFormat="1" x14ac:dyDescent="0.3"/>
    <row r="114" s="258" customFormat="1" x14ac:dyDescent="0.3"/>
    <row r="115" s="258" customFormat="1" x14ac:dyDescent="0.3"/>
    <row r="116" s="258" customFormat="1" x14ac:dyDescent="0.3"/>
    <row r="117" s="258" customFormat="1" x14ac:dyDescent="0.3"/>
    <row r="118" s="258" customFormat="1" x14ac:dyDescent="0.3"/>
    <row r="119" s="258" customFormat="1" x14ac:dyDescent="0.3"/>
    <row r="120" s="258" customFormat="1" x14ac:dyDescent="0.3"/>
    <row r="121" s="258" customFormat="1" x14ac:dyDescent="0.3"/>
    <row r="122" s="258" customFormat="1" x14ac:dyDescent="0.3"/>
    <row r="123" s="258" customFormat="1" x14ac:dyDescent="0.3"/>
    <row r="124" s="258" customFormat="1" x14ac:dyDescent="0.3"/>
    <row r="125" s="258" customFormat="1" x14ac:dyDescent="0.3"/>
    <row r="126" s="258" customFormat="1" x14ac:dyDescent="0.3"/>
    <row r="127" s="258" customFormat="1" x14ac:dyDescent="0.3"/>
    <row r="128" s="258" customFormat="1" x14ac:dyDescent="0.3"/>
    <row r="129" s="258" customFormat="1" x14ac:dyDescent="0.3"/>
    <row r="130" s="258" customFormat="1" x14ac:dyDescent="0.3"/>
    <row r="131" s="258" customFormat="1" x14ac:dyDescent="0.3"/>
    <row r="132" s="258" customFormat="1" x14ac:dyDescent="0.3"/>
    <row r="133" s="258" customFormat="1" x14ac:dyDescent="0.3"/>
    <row r="134" s="258" customFormat="1" x14ac:dyDescent="0.3"/>
    <row r="135" s="258" customFormat="1" x14ac:dyDescent="0.3"/>
    <row r="136" s="258" customFormat="1" x14ac:dyDescent="0.3"/>
    <row r="137" s="258" customFormat="1" x14ac:dyDescent="0.3"/>
    <row r="138" s="258" customFormat="1" x14ac:dyDescent="0.3"/>
    <row r="139" s="258" customFormat="1" x14ac:dyDescent="0.3"/>
    <row r="140" s="258" customFormat="1" x14ac:dyDescent="0.3"/>
    <row r="141" s="258" customFormat="1" x14ac:dyDescent="0.3"/>
    <row r="142" s="258" customFormat="1" x14ac:dyDescent="0.3"/>
    <row r="143" s="258" customFormat="1" x14ac:dyDescent="0.3"/>
    <row r="144" s="258" customFormat="1" x14ac:dyDescent="0.3"/>
    <row r="145" s="258" customFormat="1" x14ac:dyDescent="0.3"/>
    <row r="146" s="258" customFormat="1" x14ac:dyDescent="0.3"/>
    <row r="147" s="258" customFormat="1" x14ac:dyDescent="0.3"/>
    <row r="148" s="258" customFormat="1" x14ac:dyDescent="0.3"/>
    <row r="149" s="258" customFormat="1" x14ac:dyDescent="0.3"/>
    <row r="150" s="258" customFormat="1" x14ac:dyDescent="0.3"/>
    <row r="151" s="258" customFormat="1" x14ac:dyDescent="0.3"/>
    <row r="152" s="258" customFormat="1" x14ac:dyDescent="0.3"/>
    <row r="153" s="258" customFormat="1" x14ac:dyDescent="0.3"/>
    <row r="154" s="258" customFormat="1" x14ac:dyDescent="0.3"/>
    <row r="155" s="258" customFormat="1" x14ac:dyDescent="0.3"/>
    <row r="156" s="258" customFormat="1" x14ac:dyDescent="0.3"/>
    <row r="157" s="258" customFormat="1" x14ac:dyDescent="0.3"/>
    <row r="158" s="258" customFormat="1" x14ac:dyDescent="0.3"/>
    <row r="159" s="258" customFormat="1" x14ac:dyDescent="0.3"/>
    <row r="160" s="258" customFormat="1" x14ac:dyDescent="0.3"/>
    <row r="161" s="258" customFormat="1" x14ac:dyDescent="0.3"/>
    <row r="162" s="258" customFormat="1" x14ac:dyDescent="0.3"/>
    <row r="163" s="258" customFormat="1" x14ac:dyDescent="0.3"/>
    <row r="164" s="258" customFormat="1" x14ac:dyDescent="0.3"/>
    <row r="165" s="258" customFormat="1" x14ac:dyDescent="0.3"/>
    <row r="166" s="258" customFormat="1" x14ac:dyDescent="0.3"/>
    <row r="167" s="258" customFormat="1" x14ac:dyDescent="0.3"/>
    <row r="168" s="258" customFormat="1" x14ac:dyDescent="0.3"/>
    <row r="169" s="258" customFormat="1" x14ac:dyDescent="0.3"/>
    <row r="170" s="258" customFormat="1" x14ac:dyDescent="0.3"/>
    <row r="171" s="258" customFormat="1" x14ac:dyDescent="0.3"/>
    <row r="172" s="258" customFormat="1" x14ac:dyDescent="0.3"/>
    <row r="173" s="258" customFormat="1" x14ac:dyDescent="0.3"/>
    <row r="174" s="258" customFormat="1" x14ac:dyDescent="0.3"/>
    <row r="175" s="258" customFormat="1" x14ac:dyDescent="0.3"/>
    <row r="176" s="258" customFormat="1" x14ac:dyDescent="0.3"/>
    <row r="177" s="258" customFormat="1" x14ac:dyDescent="0.3"/>
    <row r="178" s="258" customFormat="1" x14ac:dyDescent="0.3"/>
    <row r="179" s="258" customFormat="1" x14ac:dyDescent="0.3"/>
    <row r="180" s="258" customFormat="1" x14ac:dyDescent="0.3"/>
    <row r="181" s="258" customFormat="1" x14ac:dyDescent="0.3"/>
    <row r="182" s="258" customFormat="1" x14ac:dyDescent="0.3"/>
    <row r="183" s="258" customFormat="1" x14ac:dyDescent="0.3"/>
    <row r="184" s="258" customFormat="1" x14ac:dyDescent="0.3"/>
    <row r="185" s="258" customFormat="1" x14ac:dyDescent="0.3"/>
    <row r="186" s="258" customFormat="1" x14ac:dyDescent="0.3"/>
    <row r="187" s="258" customFormat="1" x14ac:dyDescent="0.3"/>
    <row r="188" s="258" customFormat="1" x14ac:dyDescent="0.3"/>
    <row r="189" s="258" customFormat="1" x14ac:dyDescent="0.3"/>
    <row r="190" s="258" customFormat="1" x14ac:dyDescent="0.3"/>
    <row r="191" s="258" customFormat="1" x14ac:dyDescent="0.3"/>
    <row r="192" s="258" customFormat="1" x14ac:dyDescent="0.3"/>
    <row r="193" s="258" customFormat="1" x14ac:dyDescent="0.3"/>
    <row r="194" s="258" customFormat="1" x14ac:dyDescent="0.3"/>
    <row r="195" s="258" customFormat="1" x14ac:dyDescent="0.3"/>
    <row r="196" s="258" customFormat="1" x14ac:dyDescent="0.3"/>
    <row r="197" s="258" customFormat="1" x14ac:dyDescent="0.3"/>
    <row r="198" s="258" customFormat="1" x14ac:dyDescent="0.3"/>
    <row r="199" s="258" customFormat="1" x14ac:dyDescent="0.3"/>
    <row r="200" s="258" customFormat="1" x14ac:dyDescent="0.3"/>
    <row r="201" s="258" customFormat="1" x14ac:dyDescent="0.3"/>
    <row r="202" s="258" customFormat="1" x14ac:dyDescent="0.3"/>
    <row r="203" s="258" customFormat="1" x14ac:dyDescent="0.3"/>
    <row r="204" s="258" customFormat="1" x14ac:dyDescent="0.3"/>
    <row r="205" s="258" customFormat="1" x14ac:dyDescent="0.3"/>
    <row r="206" s="258" customFormat="1" x14ac:dyDescent="0.3"/>
    <row r="207" s="258" customFormat="1" x14ac:dyDescent="0.3"/>
    <row r="208" s="258" customFormat="1" x14ac:dyDescent="0.3"/>
    <row r="209" s="258" customFormat="1" x14ac:dyDescent="0.3"/>
    <row r="210" s="258" customFormat="1" x14ac:dyDescent="0.3"/>
    <row r="211" s="258" customFormat="1" x14ac:dyDescent="0.3"/>
    <row r="212" s="258" customFormat="1" x14ac:dyDescent="0.3"/>
    <row r="213" s="258" customFormat="1" x14ac:dyDescent="0.3"/>
    <row r="214" s="258" customFormat="1" x14ac:dyDescent="0.3"/>
    <row r="215" s="258" customFormat="1" x14ac:dyDescent="0.3"/>
    <row r="216" s="258" customFormat="1" x14ac:dyDescent="0.3"/>
    <row r="217" s="258" customFormat="1" x14ac:dyDescent="0.3"/>
    <row r="218" s="258" customFormat="1" x14ac:dyDescent="0.3"/>
    <row r="219" s="258" customFormat="1" x14ac:dyDescent="0.3"/>
    <row r="220" s="258" customFormat="1" x14ac:dyDescent="0.3"/>
    <row r="221" s="258" customFormat="1" x14ac:dyDescent="0.3"/>
    <row r="222" s="258" customFormat="1" x14ac:dyDescent="0.3"/>
    <row r="223" s="258" customFormat="1" x14ac:dyDescent="0.3"/>
    <row r="224" s="258" customFormat="1" x14ac:dyDescent="0.3"/>
    <row r="225" s="258" customFormat="1" x14ac:dyDescent="0.3"/>
    <row r="226" s="258" customFormat="1" x14ac:dyDescent="0.3"/>
    <row r="227" s="258" customFormat="1" x14ac:dyDescent="0.3"/>
    <row r="228" s="258" customFormat="1" x14ac:dyDescent="0.3"/>
    <row r="229" s="258" customFormat="1" x14ac:dyDescent="0.3"/>
    <row r="230" s="258" customFormat="1" x14ac:dyDescent="0.3"/>
    <row r="231" s="258" customFormat="1" x14ac:dyDescent="0.3"/>
    <row r="232" s="258" customFormat="1" x14ac:dyDescent="0.3"/>
    <row r="233" s="258" customFormat="1" x14ac:dyDescent="0.3"/>
    <row r="234" s="258" customFormat="1" x14ac:dyDescent="0.3"/>
    <row r="235" s="258" customFormat="1" x14ac:dyDescent="0.3"/>
    <row r="236" s="258" customFormat="1" x14ac:dyDescent="0.3"/>
    <row r="237" s="258" customFormat="1" x14ac:dyDescent="0.3"/>
    <row r="238" s="258" customFormat="1" x14ac:dyDescent="0.3"/>
    <row r="239" s="258" customFormat="1" x14ac:dyDescent="0.3"/>
    <row r="240" s="258" customFormat="1" x14ac:dyDescent="0.3"/>
    <row r="241" s="258" customFormat="1" x14ac:dyDescent="0.3"/>
    <row r="242" s="258" customFormat="1" x14ac:dyDescent="0.3"/>
    <row r="243" s="258" customFormat="1" x14ac:dyDescent="0.3"/>
    <row r="244" s="258" customFormat="1" x14ac:dyDescent="0.3"/>
    <row r="245" s="258" customFormat="1" x14ac:dyDescent="0.3"/>
    <row r="246" s="258" customFormat="1" x14ac:dyDescent="0.3"/>
    <row r="247" s="258" customFormat="1" x14ac:dyDescent="0.3"/>
    <row r="248" s="258" customFormat="1" x14ac:dyDescent="0.3"/>
    <row r="249" s="258" customFormat="1" x14ac:dyDescent="0.3"/>
    <row r="250" s="258" customFormat="1" x14ac:dyDescent="0.3"/>
    <row r="251" s="258" customFormat="1" x14ac:dyDescent="0.3"/>
    <row r="252" s="258" customFormat="1" x14ac:dyDescent="0.3"/>
    <row r="253" s="258" customFormat="1" x14ac:dyDescent="0.3"/>
    <row r="254" s="258" customFormat="1" x14ac:dyDescent="0.3"/>
    <row r="255" s="258" customFormat="1" x14ac:dyDescent="0.3"/>
    <row r="256" s="258" customFormat="1" x14ac:dyDescent="0.3"/>
    <row r="257" s="258" customFormat="1" x14ac:dyDescent="0.3"/>
    <row r="258" s="258" customFormat="1" x14ac:dyDescent="0.3"/>
    <row r="259" s="258" customFormat="1" x14ac:dyDescent="0.3"/>
    <row r="260" s="258" customFormat="1" x14ac:dyDescent="0.3"/>
    <row r="261" s="258" customFormat="1" x14ac:dyDescent="0.3"/>
    <row r="262" s="258" customFormat="1" x14ac:dyDescent="0.3"/>
    <row r="263" s="258" customFormat="1" x14ac:dyDescent="0.3"/>
    <row r="264" s="258" customFormat="1" x14ac:dyDescent="0.3"/>
    <row r="265" s="258" customFormat="1" x14ac:dyDescent="0.3"/>
    <row r="266" s="258" customFormat="1" x14ac:dyDescent="0.3"/>
    <row r="267" s="258" customFormat="1" x14ac:dyDescent="0.3"/>
    <row r="268" s="258" customFormat="1" x14ac:dyDescent="0.3"/>
    <row r="269" s="258" customFormat="1" x14ac:dyDescent="0.3"/>
    <row r="270" s="258" customFormat="1" x14ac:dyDescent="0.3"/>
    <row r="271" s="258" customFormat="1" x14ac:dyDescent="0.3"/>
    <row r="272" s="258" customFormat="1" x14ac:dyDescent="0.3"/>
    <row r="273" s="258" customFormat="1" x14ac:dyDescent="0.3"/>
    <row r="274" s="258" customFormat="1" x14ac:dyDescent="0.3"/>
    <row r="275" s="258" customFormat="1" x14ac:dyDescent="0.3"/>
    <row r="276" s="258" customFormat="1" x14ac:dyDescent="0.3"/>
    <row r="277" s="258" customFormat="1" x14ac:dyDescent="0.3"/>
    <row r="278" s="258" customFormat="1" x14ac:dyDescent="0.3"/>
    <row r="279" s="258" customFormat="1" x14ac:dyDescent="0.3"/>
    <row r="280" s="258" customFormat="1" x14ac:dyDescent="0.3"/>
    <row r="281" s="258" customFormat="1" x14ac:dyDescent="0.3"/>
    <row r="282" s="258" customFormat="1" x14ac:dyDescent="0.3"/>
    <row r="283" s="258" customFormat="1" x14ac:dyDescent="0.3"/>
    <row r="284" s="258" customFormat="1" x14ac:dyDescent="0.3"/>
    <row r="285" s="258" customFormat="1" x14ac:dyDescent="0.3"/>
    <row r="286" s="258" customFormat="1" x14ac:dyDescent="0.3"/>
    <row r="287" s="258" customFormat="1" x14ac:dyDescent="0.3"/>
    <row r="288" s="258" customFormat="1" x14ac:dyDescent="0.3"/>
    <row r="289" s="258" customFormat="1" x14ac:dyDescent="0.3"/>
    <row r="290" s="258" customFormat="1" x14ac:dyDescent="0.3"/>
    <row r="291" s="258" customFormat="1" x14ac:dyDescent="0.3"/>
    <row r="292" s="258" customFormat="1" x14ac:dyDescent="0.3"/>
    <row r="293" s="258" customFormat="1" x14ac:dyDescent="0.3"/>
    <row r="294" s="258" customFormat="1" x14ac:dyDescent="0.3"/>
    <row r="295" s="258" customFormat="1" x14ac:dyDescent="0.3"/>
    <row r="296" s="258" customFormat="1" x14ac:dyDescent="0.3"/>
    <row r="297" s="258" customFormat="1" x14ac:dyDescent="0.3"/>
    <row r="298" s="258" customFormat="1" x14ac:dyDescent="0.3"/>
    <row r="299" s="258" customFormat="1" x14ac:dyDescent="0.3"/>
  </sheetData>
  <mergeCells count="8">
    <mergeCell ref="E2:K2"/>
    <mergeCell ref="D3:D4"/>
    <mergeCell ref="C3:C4"/>
    <mergeCell ref="B3:B4"/>
    <mergeCell ref="E3:H3"/>
    <mergeCell ref="I3:I4"/>
    <mergeCell ref="J3:J4"/>
    <mergeCell ref="K3:K4"/>
  </mergeCells>
  <phoneticPr fontId="15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13C0D6-52F2-444D-B08E-E5936841F050}">
  <dimension ref="A1:AN1740"/>
  <sheetViews>
    <sheetView zoomScale="70" zoomScaleNormal="70" workbookViewId="0"/>
  </sheetViews>
  <sheetFormatPr baseColWidth="10" defaultColWidth="11.44140625" defaultRowHeight="13.8" x14ac:dyDescent="0.25"/>
  <cols>
    <col min="1" max="1" width="7.21875" style="92" customWidth="1"/>
    <col min="2" max="7" width="7.77734375" style="94" customWidth="1"/>
    <col min="8" max="8" width="7.77734375" style="262" customWidth="1"/>
    <col min="9" max="11" width="7.77734375" style="94" customWidth="1"/>
    <col min="12" max="12" width="7.77734375" style="136" customWidth="1"/>
    <col min="13" max="15" width="7.77734375" style="94" customWidth="1"/>
    <col min="16" max="16" width="7.77734375" style="262" customWidth="1"/>
    <col min="17" max="19" width="7.77734375" style="94" customWidth="1"/>
    <col min="20" max="20" width="7.77734375" style="136" customWidth="1"/>
    <col min="21" max="23" width="7.77734375" style="94" customWidth="1"/>
    <col min="24" max="24" width="7.77734375" style="136" customWidth="1"/>
    <col min="25" max="31" width="7.77734375" style="94" customWidth="1"/>
    <col min="32" max="32" width="7.77734375" style="222" customWidth="1"/>
    <col min="33" max="40" width="7.77734375" style="92" customWidth="1"/>
    <col min="41" max="82" width="7.77734375" style="94" customWidth="1"/>
    <col min="83" max="16384" width="11.44140625" style="94"/>
  </cols>
  <sheetData>
    <row r="1" spans="1:40" s="92" customFormat="1" ht="22.2" customHeight="1" thickBot="1" x14ac:dyDescent="0.3">
      <c r="H1" s="259"/>
      <c r="L1" s="93"/>
      <c r="P1" s="259"/>
      <c r="T1" s="93"/>
      <c r="X1" s="93"/>
      <c r="AF1" s="260"/>
    </row>
    <row r="2" spans="1:40" ht="30" customHeight="1" thickBot="1" x14ac:dyDescent="0.3">
      <c r="B2" s="345" t="s">
        <v>247</v>
      </c>
      <c r="C2" s="346"/>
      <c r="D2" s="347"/>
      <c r="E2" s="312" t="s">
        <v>248</v>
      </c>
      <c r="F2" s="313"/>
      <c r="G2" s="313"/>
      <c r="H2" s="314"/>
      <c r="I2" s="312" t="s">
        <v>249</v>
      </c>
      <c r="J2" s="313"/>
      <c r="K2" s="313"/>
      <c r="L2" s="314"/>
      <c r="M2" s="312" t="s">
        <v>250</v>
      </c>
      <c r="N2" s="313"/>
      <c r="O2" s="313"/>
      <c r="P2" s="314"/>
      <c r="Q2" s="312" t="s">
        <v>251</v>
      </c>
      <c r="R2" s="313"/>
      <c r="S2" s="313"/>
      <c r="T2" s="314"/>
      <c r="U2" s="312" t="s">
        <v>252</v>
      </c>
      <c r="V2" s="313"/>
      <c r="W2" s="313"/>
      <c r="X2" s="314"/>
      <c r="Y2" s="312" t="s">
        <v>253</v>
      </c>
      <c r="Z2" s="313"/>
      <c r="AA2" s="313"/>
      <c r="AB2" s="314"/>
      <c r="AC2" s="312" t="s">
        <v>254</v>
      </c>
      <c r="AD2" s="313"/>
      <c r="AE2" s="313"/>
      <c r="AF2" s="314"/>
    </row>
    <row r="3" spans="1:40" ht="30" customHeight="1" x14ac:dyDescent="0.25">
      <c r="B3" s="315" t="s">
        <v>29</v>
      </c>
      <c r="C3" s="316"/>
      <c r="D3" s="317"/>
      <c r="E3" s="324" t="s">
        <v>255</v>
      </c>
      <c r="F3" s="325"/>
      <c r="G3" s="325"/>
      <c r="H3" s="325"/>
      <c r="I3" s="333" t="s">
        <v>256</v>
      </c>
      <c r="J3" s="334"/>
      <c r="K3" s="335"/>
      <c r="L3" s="261" t="s">
        <v>257</v>
      </c>
      <c r="M3" s="333" t="s">
        <v>256</v>
      </c>
      <c r="N3" s="334"/>
      <c r="O3" s="335"/>
      <c r="P3" s="261" t="s">
        <v>234</v>
      </c>
      <c r="Q3" s="333" t="s">
        <v>256</v>
      </c>
      <c r="R3" s="334"/>
      <c r="S3" s="335"/>
      <c r="T3" s="261" t="s">
        <v>234</v>
      </c>
      <c r="U3" s="333" t="s">
        <v>256</v>
      </c>
      <c r="V3" s="334"/>
      <c r="W3" s="335"/>
      <c r="X3" s="261" t="s">
        <v>234</v>
      </c>
      <c r="Y3" s="336" t="s">
        <v>258</v>
      </c>
      <c r="Z3" s="337"/>
      <c r="AA3" s="337"/>
      <c r="AB3" s="338"/>
      <c r="AC3" s="324" t="s">
        <v>255</v>
      </c>
      <c r="AD3" s="325"/>
      <c r="AE3" s="325"/>
      <c r="AF3" s="326"/>
    </row>
    <row r="4" spans="1:40" ht="30" customHeight="1" x14ac:dyDescent="0.25">
      <c r="B4" s="318"/>
      <c r="C4" s="319"/>
      <c r="D4" s="320"/>
      <c r="E4" s="327"/>
      <c r="F4" s="328"/>
      <c r="G4" s="328"/>
      <c r="H4" s="328"/>
      <c r="I4" s="297" t="s">
        <v>245</v>
      </c>
      <c r="J4" s="298"/>
      <c r="K4" s="298"/>
      <c r="L4" s="299"/>
      <c r="M4" s="297" t="s">
        <v>245</v>
      </c>
      <c r="N4" s="298"/>
      <c r="O4" s="298"/>
      <c r="P4" s="299"/>
      <c r="Q4" s="297" t="s">
        <v>259</v>
      </c>
      <c r="R4" s="298"/>
      <c r="S4" s="298"/>
      <c r="T4" s="299"/>
      <c r="U4" s="297" t="s">
        <v>260</v>
      </c>
      <c r="V4" s="298"/>
      <c r="W4" s="298"/>
      <c r="X4" s="299"/>
      <c r="Y4" s="339"/>
      <c r="Z4" s="340"/>
      <c r="AA4" s="340"/>
      <c r="AB4" s="341"/>
      <c r="AC4" s="327"/>
      <c r="AD4" s="328"/>
      <c r="AE4" s="328"/>
      <c r="AF4" s="329"/>
    </row>
    <row r="5" spans="1:40" ht="30" customHeight="1" x14ac:dyDescent="0.25">
      <c r="B5" s="318"/>
      <c r="C5" s="319"/>
      <c r="D5" s="320"/>
      <c r="E5" s="327"/>
      <c r="F5" s="328"/>
      <c r="G5" s="328"/>
      <c r="H5" s="328"/>
      <c r="I5" s="306"/>
      <c r="J5" s="307"/>
      <c r="K5" s="307"/>
      <c r="L5" s="308"/>
      <c r="M5" s="306"/>
      <c r="N5" s="307"/>
      <c r="O5" s="307"/>
      <c r="P5" s="308"/>
      <c r="Q5" s="306"/>
      <c r="R5" s="307"/>
      <c r="S5" s="307"/>
      <c r="T5" s="308"/>
      <c r="U5" s="306"/>
      <c r="V5" s="307"/>
      <c r="W5" s="307"/>
      <c r="X5" s="308"/>
      <c r="Y5" s="339"/>
      <c r="Z5" s="340"/>
      <c r="AA5" s="340"/>
      <c r="AB5" s="341"/>
      <c r="AC5" s="327"/>
      <c r="AD5" s="328"/>
      <c r="AE5" s="328"/>
      <c r="AF5" s="329"/>
    </row>
    <row r="6" spans="1:40" ht="30" customHeight="1" x14ac:dyDescent="0.25">
      <c r="B6" s="318"/>
      <c r="C6" s="319"/>
      <c r="D6" s="320"/>
      <c r="E6" s="327"/>
      <c r="F6" s="328"/>
      <c r="G6" s="328"/>
      <c r="H6" s="328"/>
      <c r="I6" s="306" t="s">
        <v>261</v>
      </c>
      <c r="J6" s="307"/>
      <c r="K6" s="307"/>
      <c r="L6" s="308"/>
      <c r="M6" s="306" t="s">
        <v>262</v>
      </c>
      <c r="N6" s="307"/>
      <c r="O6" s="307"/>
      <c r="P6" s="308"/>
      <c r="Q6" s="306" t="s">
        <v>263</v>
      </c>
      <c r="R6" s="307"/>
      <c r="S6" s="307"/>
      <c r="T6" s="308"/>
      <c r="U6" s="306" t="s">
        <v>264</v>
      </c>
      <c r="V6" s="307"/>
      <c r="W6" s="307"/>
      <c r="X6" s="308"/>
      <c r="Y6" s="339"/>
      <c r="Z6" s="340"/>
      <c r="AA6" s="340"/>
      <c r="AB6" s="341"/>
      <c r="AC6" s="327"/>
      <c r="AD6" s="328"/>
      <c r="AE6" s="328"/>
      <c r="AF6" s="329"/>
    </row>
    <row r="7" spans="1:40" s="262" customFormat="1" ht="30" customHeight="1" x14ac:dyDescent="0.3">
      <c r="A7" s="259"/>
      <c r="B7" s="318"/>
      <c r="C7" s="319"/>
      <c r="D7" s="320"/>
      <c r="E7" s="327"/>
      <c r="F7" s="328"/>
      <c r="G7" s="328"/>
      <c r="H7" s="328"/>
      <c r="I7" s="309"/>
      <c r="J7" s="310"/>
      <c r="K7" s="310"/>
      <c r="L7" s="311"/>
      <c r="M7" s="309"/>
      <c r="N7" s="310"/>
      <c r="O7" s="310"/>
      <c r="P7" s="311"/>
      <c r="Q7" s="309"/>
      <c r="R7" s="310"/>
      <c r="S7" s="310"/>
      <c r="T7" s="311"/>
      <c r="U7" s="309"/>
      <c r="V7" s="310"/>
      <c r="W7" s="310"/>
      <c r="X7" s="311"/>
      <c r="Y7" s="339"/>
      <c r="Z7" s="340"/>
      <c r="AA7" s="340"/>
      <c r="AB7" s="341"/>
      <c r="AC7" s="327"/>
      <c r="AD7" s="328"/>
      <c r="AE7" s="328"/>
      <c r="AF7" s="329"/>
      <c r="AG7" s="259"/>
      <c r="AH7" s="259"/>
      <c r="AI7" s="259"/>
      <c r="AJ7" s="259"/>
      <c r="AK7" s="259"/>
      <c r="AL7" s="259"/>
      <c r="AM7" s="259"/>
      <c r="AN7" s="259"/>
    </row>
    <row r="8" spans="1:40" ht="30" customHeight="1" x14ac:dyDescent="0.25">
      <c r="B8" s="318"/>
      <c r="C8" s="319"/>
      <c r="D8" s="320"/>
      <c r="E8" s="327"/>
      <c r="F8" s="328"/>
      <c r="G8" s="328"/>
      <c r="H8" s="328"/>
      <c r="I8" s="303" t="s">
        <v>265</v>
      </c>
      <c r="J8" s="304"/>
      <c r="K8" s="305"/>
      <c r="L8" s="263"/>
      <c r="M8" s="303" t="s">
        <v>265</v>
      </c>
      <c r="N8" s="304"/>
      <c r="O8" s="305"/>
      <c r="P8" s="264"/>
      <c r="Q8" s="303" t="s">
        <v>265</v>
      </c>
      <c r="R8" s="304"/>
      <c r="S8" s="305"/>
      <c r="T8" s="264"/>
      <c r="U8" s="303" t="s">
        <v>265</v>
      </c>
      <c r="V8" s="304"/>
      <c r="W8" s="305"/>
      <c r="X8" s="264"/>
      <c r="Y8" s="339"/>
      <c r="Z8" s="340"/>
      <c r="AA8" s="340"/>
      <c r="AB8" s="341"/>
      <c r="AC8" s="327"/>
      <c r="AD8" s="328"/>
      <c r="AE8" s="328"/>
      <c r="AF8" s="329"/>
    </row>
    <row r="9" spans="1:40" ht="30" customHeight="1" x14ac:dyDescent="0.25">
      <c r="B9" s="318"/>
      <c r="C9" s="319"/>
      <c r="D9" s="320"/>
      <c r="E9" s="327"/>
      <c r="F9" s="328"/>
      <c r="G9" s="328"/>
      <c r="H9" s="328"/>
      <c r="I9" s="306"/>
      <c r="J9" s="307"/>
      <c r="K9" s="307"/>
      <c r="L9" s="308"/>
      <c r="M9" s="306"/>
      <c r="N9" s="307"/>
      <c r="O9" s="307"/>
      <c r="P9" s="308"/>
      <c r="Q9" s="306"/>
      <c r="R9" s="307"/>
      <c r="S9" s="307"/>
      <c r="T9" s="308"/>
      <c r="U9" s="306"/>
      <c r="V9" s="307"/>
      <c r="W9" s="307"/>
      <c r="X9" s="308"/>
      <c r="Y9" s="339"/>
      <c r="Z9" s="340"/>
      <c r="AA9" s="340"/>
      <c r="AB9" s="341"/>
      <c r="AC9" s="327"/>
      <c r="AD9" s="328"/>
      <c r="AE9" s="328"/>
      <c r="AF9" s="329"/>
    </row>
    <row r="10" spans="1:40" ht="30" customHeight="1" x14ac:dyDescent="0.25">
      <c r="B10" s="318"/>
      <c r="C10" s="319"/>
      <c r="D10" s="320"/>
      <c r="E10" s="327"/>
      <c r="F10" s="328"/>
      <c r="G10" s="328"/>
      <c r="H10" s="328"/>
      <c r="I10" s="306"/>
      <c r="J10" s="307"/>
      <c r="K10" s="307"/>
      <c r="L10" s="308"/>
      <c r="M10" s="306"/>
      <c r="N10" s="307"/>
      <c r="O10" s="307"/>
      <c r="P10" s="308"/>
      <c r="Q10" s="306"/>
      <c r="R10" s="307"/>
      <c r="S10" s="307"/>
      <c r="T10" s="308"/>
      <c r="U10" s="306"/>
      <c r="V10" s="307"/>
      <c r="W10" s="307"/>
      <c r="X10" s="308"/>
      <c r="Y10" s="339"/>
      <c r="Z10" s="340"/>
      <c r="AA10" s="340"/>
      <c r="AB10" s="341"/>
      <c r="AC10" s="327"/>
      <c r="AD10" s="328"/>
      <c r="AE10" s="328"/>
      <c r="AF10" s="329"/>
    </row>
    <row r="11" spans="1:40" ht="30" customHeight="1" x14ac:dyDescent="0.25">
      <c r="B11" s="318"/>
      <c r="C11" s="319"/>
      <c r="D11" s="320"/>
      <c r="E11" s="327"/>
      <c r="F11" s="328"/>
      <c r="G11" s="328"/>
      <c r="H11" s="328"/>
      <c r="I11" s="306"/>
      <c r="J11" s="307"/>
      <c r="K11" s="307"/>
      <c r="L11" s="308"/>
      <c r="M11" s="306"/>
      <c r="N11" s="307"/>
      <c r="O11" s="307"/>
      <c r="P11" s="308"/>
      <c r="Q11" s="306"/>
      <c r="R11" s="307"/>
      <c r="S11" s="307"/>
      <c r="T11" s="308"/>
      <c r="U11" s="306"/>
      <c r="V11" s="307"/>
      <c r="W11" s="307"/>
      <c r="X11" s="308"/>
      <c r="Y11" s="339"/>
      <c r="Z11" s="340"/>
      <c r="AA11" s="340"/>
      <c r="AB11" s="341"/>
      <c r="AC11" s="327"/>
      <c r="AD11" s="328"/>
      <c r="AE11" s="328"/>
      <c r="AF11" s="329"/>
    </row>
    <row r="12" spans="1:40" ht="30" customHeight="1" x14ac:dyDescent="0.25">
      <c r="B12" s="318"/>
      <c r="C12" s="319"/>
      <c r="D12" s="320"/>
      <c r="E12" s="327"/>
      <c r="F12" s="328"/>
      <c r="G12" s="328"/>
      <c r="H12" s="328"/>
      <c r="I12" s="306"/>
      <c r="J12" s="307"/>
      <c r="K12" s="307"/>
      <c r="L12" s="308"/>
      <c r="M12" s="306"/>
      <c r="N12" s="307"/>
      <c r="O12" s="307"/>
      <c r="P12" s="308"/>
      <c r="Q12" s="306"/>
      <c r="R12" s="307"/>
      <c r="S12" s="307"/>
      <c r="T12" s="308"/>
      <c r="U12" s="306"/>
      <c r="V12" s="307"/>
      <c r="W12" s="307"/>
      <c r="X12" s="308"/>
      <c r="Y12" s="339"/>
      <c r="Z12" s="340"/>
      <c r="AA12" s="340"/>
      <c r="AB12" s="341"/>
      <c r="AC12" s="327"/>
      <c r="AD12" s="328"/>
      <c r="AE12" s="328"/>
      <c r="AF12" s="329"/>
    </row>
    <row r="13" spans="1:40" ht="30" customHeight="1" x14ac:dyDescent="0.25">
      <c r="B13" s="318"/>
      <c r="C13" s="319"/>
      <c r="D13" s="320"/>
      <c r="E13" s="327"/>
      <c r="F13" s="328"/>
      <c r="G13" s="328"/>
      <c r="H13" s="328"/>
      <c r="I13" s="306"/>
      <c r="J13" s="307"/>
      <c r="K13" s="307"/>
      <c r="L13" s="308"/>
      <c r="M13" s="306"/>
      <c r="N13" s="307"/>
      <c r="O13" s="307"/>
      <c r="P13" s="308"/>
      <c r="Q13" s="306"/>
      <c r="R13" s="307"/>
      <c r="S13" s="307"/>
      <c r="T13" s="308"/>
      <c r="U13" s="306"/>
      <c r="V13" s="307"/>
      <c r="W13" s="307"/>
      <c r="X13" s="308"/>
      <c r="Y13" s="339"/>
      <c r="Z13" s="340"/>
      <c r="AA13" s="340"/>
      <c r="AB13" s="341"/>
      <c r="AC13" s="327"/>
      <c r="AD13" s="328"/>
      <c r="AE13" s="328"/>
      <c r="AF13" s="329"/>
    </row>
    <row r="14" spans="1:40" ht="30" customHeight="1" x14ac:dyDescent="0.25">
      <c r="B14" s="318"/>
      <c r="C14" s="319"/>
      <c r="D14" s="320"/>
      <c r="E14" s="327"/>
      <c r="F14" s="328"/>
      <c r="G14" s="328"/>
      <c r="H14" s="328"/>
      <c r="I14" s="306"/>
      <c r="J14" s="307"/>
      <c r="K14" s="307"/>
      <c r="L14" s="308"/>
      <c r="M14" s="306"/>
      <c r="N14" s="307"/>
      <c r="O14" s="307"/>
      <c r="P14" s="308"/>
      <c r="Q14" s="306"/>
      <c r="R14" s="307"/>
      <c r="S14" s="307"/>
      <c r="T14" s="308"/>
      <c r="U14" s="306"/>
      <c r="V14" s="307"/>
      <c r="W14" s="307"/>
      <c r="X14" s="308"/>
      <c r="Y14" s="339"/>
      <c r="Z14" s="340"/>
      <c r="AA14" s="340"/>
      <c r="AB14" s="341"/>
      <c r="AC14" s="327"/>
      <c r="AD14" s="328"/>
      <c r="AE14" s="328"/>
      <c r="AF14" s="329"/>
    </row>
    <row r="15" spans="1:40" ht="30" customHeight="1" x14ac:dyDescent="0.25">
      <c r="B15" s="318"/>
      <c r="C15" s="319"/>
      <c r="D15" s="320"/>
      <c r="E15" s="327"/>
      <c r="F15" s="328"/>
      <c r="G15" s="328"/>
      <c r="H15" s="329"/>
      <c r="I15" s="294" t="s">
        <v>266</v>
      </c>
      <c r="J15" s="295"/>
      <c r="K15" s="296"/>
      <c r="L15" s="265" t="s">
        <v>236</v>
      </c>
      <c r="M15" s="294" t="s">
        <v>266</v>
      </c>
      <c r="N15" s="295"/>
      <c r="O15" s="296"/>
      <c r="P15" s="265" t="s">
        <v>236</v>
      </c>
      <c r="Q15" s="294" t="s">
        <v>266</v>
      </c>
      <c r="R15" s="295"/>
      <c r="S15" s="296"/>
      <c r="T15" s="265" t="s">
        <v>236</v>
      </c>
      <c r="U15" s="294" t="s">
        <v>266</v>
      </c>
      <c r="V15" s="295"/>
      <c r="W15" s="296"/>
      <c r="X15" s="265" t="s">
        <v>236</v>
      </c>
      <c r="Y15" s="339"/>
      <c r="Z15" s="340"/>
      <c r="AA15" s="340"/>
      <c r="AB15" s="341"/>
      <c r="AC15" s="327"/>
      <c r="AD15" s="328"/>
      <c r="AE15" s="328"/>
      <c r="AF15" s="329"/>
    </row>
    <row r="16" spans="1:40" ht="30" customHeight="1" x14ac:dyDescent="0.25">
      <c r="B16" s="318"/>
      <c r="C16" s="319"/>
      <c r="D16" s="320"/>
      <c r="E16" s="327"/>
      <c r="F16" s="328"/>
      <c r="G16" s="328"/>
      <c r="H16" s="329"/>
      <c r="I16" s="297" t="s">
        <v>267</v>
      </c>
      <c r="J16" s="298"/>
      <c r="K16" s="298"/>
      <c r="L16" s="299"/>
      <c r="M16" s="297" t="s">
        <v>267</v>
      </c>
      <c r="N16" s="298"/>
      <c r="O16" s="298"/>
      <c r="P16" s="299"/>
      <c r="Q16" s="297" t="s">
        <v>267</v>
      </c>
      <c r="R16" s="298"/>
      <c r="S16" s="298"/>
      <c r="T16" s="299"/>
      <c r="U16" s="297" t="s">
        <v>267</v>
      </c>
      <c r="V16" s="298"/>
      <c r="W16" s="298"/>
      <c r="X16" s="299"/>
      <c r="Y16" s="339"/>
      <c r="Z16" s="340"/>
      <c r="AA16" s="340"/>
      <c r="AB16" s="341"/>
      <c r="AC16" s="327"/>
      <c r="AD16" s="328"/>
      <c r="AE16" s="328"/>
      <c r="AF16" s="329"/>
    </row>
    <row r="17" spans="2:32" ht="30" customHeight="1" thickBot="1" x14ac:dyDescent="0.3">
      <c r="B17" s="321"/>
      <c r="C17" s="322"/>
      <c r="D17" s="323"/>
      <c r="E17" s="330"/>
      <c r="F17" s="331"/>
      <c r="G17" s="331"/>
      <c r="H17" s="332"/>
      <c r="I17" s="300"/>
      <c r="J17" s="301"/>
      <c r="K17" s="301"/>
      <c r="L17" s="302"/>
      <c r="M17" s="300"/>
      <c r="N17" s="301"/>
      <c r="O17" s="301"/>
      <c r="P17" s="302"/>
      <c r="Q17" s="300"/>
      <c r="R17" s="301"/>
      <c r="S17" s="301"/>
      <c r="T17" s="302"/>
      <c r="U17" s="300"/>
      <c r="V17" s="301"/>
      <c r="W17" s="301"/>
      <c r="X17" s="302"/>
      <c r="Y17" s="342"/>
      <c r="Z17" s="343"/>
      <c r="AA17" s="343"/>
      <c r="AB17" s="344"/>
      <c r="AC17" s="330"/>
      <c r="AD17" s="331"/>
      <c r="AE17" s="331"/>
      <c r="AF17" s="332"/>
    </row>
    <row r="18" spans="2:32" s="92" customFormat="1" ht="30" customHeight="1" thickBot="1" x14ac:dyDescent="0.3">
      <c r="B18" s="266"/>
      <c r="C18" s="266"/>
      <c r="D18" s="266"/>
      <c r="H18" s="259"/>
      <c r="L18" s="93"/>
      <c r="P18" s="259"/>
      <c r="T18" s="93"/>
      <c r="X18" s="93"/>
      <c r="AF18" s="260"/>
    </row>
    <row r="19" spans="2:32" ht="30" customHeight="1" thickBot="1" x14ac:dyDescent="0.3">
      <c r="B19" s="345" t="s">
        <v>268</v>
      </c>
      <c r="C19" s="346"/>
      <c r="D19" s="347"/>
      <c r="E19" s="312" t="s">
        <v>248</v>
      </c>
      <c r="F19" s="313"/>
      <c r="G19" s="313"/>
      <c r="H19" s="314"/>
      <c r="I19" s="312" t="s">
        <v>249</v>
      </c>
      <c r="J19" s="313"/>
      <c r="K19" s="313"/>
      <c r="L19" s="314"/>
      <c r="M19" s="312" t="s">
        <v>250</v>
      </c>
      <c r="N19" s="313"/>
      <c r="O19" s="313"/>
      <c r="P19" s="314"/>
      <c r="Q19" s="312" t="s">
        <v>251</v>
      </c>
      <c r="R19" s="313"/>
      <c r="S19" s="313"/>
      <c r="T19" s="314"/>
      <c r="U19" s="312" t="s">
        <v>252</v>
      </c>
      <c r="V19" s="313"/>
      <c r="W19" s="313"/>
      <c r="X19" s="314"/>
      <c r="Y19" s="312" t="s">
        <v>253</v>
      </c>
      <c r="Z19" s="313"/>
      <c r="AA19" s="313"/>
      <c r="AB19" s="314"/>
      <c r="AC19" s="312" t="s">
        <v>254</v>
      </c>
      <c r="AD19" s="313"/>
      <c r="AE19" s="313"/>
      <c r="AF19" s="314"/>
    </row>
    <row r="20" spans="2:32" ht="30" customHeight="1" x14ac:dyDescent="0.25">
      <c r="B20" s="315" t="s">
        <v>39</v>
      </c>
      <c r="C20" s="316"/>
      <c r="D20" s="317"/>
      <c r="E20" s="333" t="s">
        <v>256</v>
      </c>
      <c r="F20" s="334"/>
      <c r="G20" s="335"/>
      <c r="H20" s="261" t="s">
        <v>257</v>
      </c>
      <c r="I20" s="333" t="s">
        <v>256</v>
      </c>
      <c r="J20" s="334"/>
      <c r="K20" s="335"/>
      <c r="L20" s="261" t="s">
        <v>269</v>
      </c>
      <c r="M20" s="336" t="s">
        <v>270</v>
      </c>
      <c r="N20" s="337"/>
      <c r="O20" s="337"/>
      <c r="P20" s="338"/>
      <c r="Q20" s="333" t="s">
        <v>256</v>
      </c>
      <c r="R20" s="334"/>
      <c r="S20" s="335"/>
      <c r="T20" s="261" t="s">
        <v>234</v>
      </c>
      <c r="U20" s="324" t="s">
        <v>255</v>
      </c>
      <c r="V20" s="325"/>
      <c r="W20" s="325"/>
      <c r="X20" s="325"/>
      <c r="Y20" s="324" t="s">
        <v>255</v>
      </c>
      <c r="Z20" s="325"/>
      <c r="AA20" s="325"/>
      <c r="AB20" s="325"/>
      <c r="AC20" s="336" t="s">
        <v>271</v>
      </c>
      <c r="AD20" s="337"/>
      <c r="AE20" s="337"/>
      <c r="AF20" s="338"/>
    </row>
    <row r="21" spans="2:32" ht="30" customHeight="1" x14ac:dyDescent="0.25">
      <c r="B21" s="318"/>
      <c r="C21" s="319"/>
      <c r="D21" s="320"/>
      <c r="E21" s="297" t="s">
        <v>245</v>
      </c>
      <c r="F21" s="298"/>
      <c r="G21" s="298"/>
      <c r="H21" s="299"/>
      <c r="I21" s="297" t="s">
        <v>272</v>
      </c>
      <c r="J21" s="298"/>
      <c r="K21" s="298"/>
      <c r="L21" s="299"/>
      <c r="M21" s="339"/>
      <c r="N21" s="340"/>
      <c r="O21" s="340"/>
      <c r="P21" s="341"/>
      <c r="Q21" s="297" t="s">
        <v>272</v>
      </c>
      <c r="R21" s="298"/>
      <c r="S21" s="298"/>
      <c r="T21" s="299"/>
      <c r="U21" s="327"/>
      <c r="V21" s="328"/>
      <c r="W21" s="328"/>
      <c r="X21" s="328"/>
      <c r="Y21" s="327"/>
      <c r="Z21" s="328"/>
      <c r="AA21" s="328"/>
      <c r="AB21" s="328"/>
      <c r="AC21" s="339"/>
      <c r="AD21" s="340"/>
      <c r="AE21" s="340"/>
      <c r="AF21" s="341"/>
    </row>
    <row r="22" spans="2:32" ht="30" customHeight="1" x14ac:dyDescent="0.25">
      <c r="B22" s="318"/>
      <c r="C22" s="319"/>
      <c r="D22" s="320"/>
      <c r="E22" s="306" t="s">
        <v>273</v>
      </c>
      <c r="F22" s="307"/>
      <c r="G22" s="307"/>
      <c r="H22" s="308"/>
      <c r="I22" s="306"/>
      <c r="J22" s="307"/>
      <c r="K22" s="307"/>
      <c r="L22" s="308"/>
      <c r="M22" s="339"/>
      <c r="N22" s="340"/>
      <c r="O22" s="340"/>
      <c r="P22" s="341"/>
      <c r="Q22" s="306"/>
      <c r="R22" s="307"/>
      <c r="S22" s="307"/>
      <c r="T22" s="308"/>
      <c r="U22" s="327"/>
      <c r="V22" s="328"/>
      <c r="W22" s="328"/>
      <c r="X22" s="328"/>
      <c r="Y22" s="327"/>
      <c r="Z22" s="328"/>
      <c r="AA22" s="328"/>
      <c r="AB22" s="328"/>
      <c r="AC22" s="339"/>
      <c r="AD22" s="340"/>
      <c r="AE22" s="340"/>
      <c r="AF22" s="341"/>
    </row>
    <row r="23" spans="2:32" ht="30" customHeight="1" x14ac:dyDescent="0.25">
      <c r="B23" s="318"/>
      <c r="C23" s="319"/>
      <c r="D23" s="320"/>
      <c r="E23" s="306"/>
      <c r="F23" s="307"/>
      <c r="G23" s="307"/>
      <c r="H23" s="308"/>
      <c r="I23" s="306" t="s">
        <v>274</v>
      </c>
      <c r="J23" s="307"/>
      <c r="K23" s="307"/>
      <c r="L23" s="308"/>
      <c r="M23" s="339"/>
      <c r="N23" s="340"/>
      <c r="O23" s="340"/>
      <c r="P23" s="341"/>
      <c r="Q23" s="306" t="s">
        <v>275</v>
      </c>
      <c r="R23" s="307"/>
      <c r="S23" s="307"/>
      <c r="T23" s="308"/>
      <c r="U23" s="327"/>
      <c r="V23" s="328"/>
      <c r="W23" s="328"/>
      <c r="X23" s="328"/>
      <c r="Y23" s="327"/>
      <c r="Z23" s="328"/>
      <c r="AA23" s="328"/>
      <c r="AB23" s="328"/>
      <c r="AC23" s="339"/>
      <c r="AD23" s="340"/>
      <c r="AE23" s="340"/>
      <c r="AF23" s="341"/>
    </row>
    <row r="24" spans="2:32" ht="30" customHeight="1" x14ac:dyDescent="0.25">
      <c r="B24" s="318"/>
      <c r="C24" s="319"/>
      <c r="D24" s="320"/>
      <c r="E24" s="309" t="s">
        <v>275</v>
      </c>
      <c r="F24" s="310"/>
      <c r="G24" s="310"/>
      <c r="H24" s="311"/>
      <c r="I24" s="309"/>
      <c r="J24" s="310"/>
      <c r="K24" s="310"/>
      <c r="L24" s="311"/>
      <c r="M24" s="339"/>
      <c r="N24" s="340"/>
      <c r="O24" s="340"/>
      <c r="P24" s="341"/>
      <c r="Q24" s="309"/>
      <c r="R24" s="310"/>
      <c r="S24" s="310"/>
      <c r="T24" s="311"/>
      <c r="U24" s="327"/>
      <c r="V24" s="328"/>
      <c r="W24" s="328"/>
      <c r="X24" s="328"/>
      <c r="Y24" s="327"/>
      <c r="Z24" s="328"/>
      <c r="AA24" s="328"/>
      <c r="AB24" s="328"/>
      <c r="AC24" s="339"/>
      <c r="AD24" s="340"/>
      <c r="AE24" s="340"/>
      <c r="AF24" s="341"/>
    </row>
    <row r="25" spans="2:32" ht="30" customHeight="1" x14ac:dyDescent="0.25">
      <c r="B25" s="318"/>
      <c r="C25" s="319"/>
      <c r="D25" s="320"/>
      <c r="E25" s="303" t="s">
        <v>265</v>
      </c>
      <c r="F25" s="304"/>
      <c r="G25" s="305"/>
      <c r="H25" s="264"/>
      <c r="I25" s="303" t="s">
        <v>265</v>
      </c>
      <c r="J25" s="304"/>
      <c r="K25" s="305"/>
      <c r="L25" s="264"/>
      <c r="M25" s="339"/>
      <c r="N25" s="340"/>
      <c r="O25" s="340"/>
      <c r="P25" s="341"/>
      <c r="Q25" s="303" t="s">
        <v>265</v>
      </c>
      <c r="R25" s="304"/>
      <c r="S25" s="305"/>
      <c r="T25" s="264"/>
      <c r="U25" s="327"/>
      <c r="V25" s="328"/>
      <c r="W25" s="328"/>
      <c r="X25" s="328"/>
      <c r="Y25" s="327"/>
      <c r="Z25" s="328"/>
      <c r="AA25" s="328"/>
      <c r="AB25" s="328"/>
      <c r="AC25" s="339"/>
      <c r="AD25" s="340"/>
      <c r="AE25" s="340"/>
      <c r="AF25" s="341"/>
    </row>
    <row r="26" spans="2:32" ht="30" customHeight="1" x14ac:dyDescent="0.25">
      <c r="B26" s="318"/>
      <c r="C26" s="319"/>
      <c r="D26" s="320"/>
      <c r="E26" s="306"/>
      <c r="F26" s="307"/>
      <c r="G26" s="307"/>
      <c r="H26" s="308"/>
      <c r="I26" s="306"/>
      <c r="J26" s="307"/>
      <c r="K26" s="307"/>
      <c r="L26" s="308"/>
      <c r="M26" s="339"/>
      <c r="N26" s="340"/>
      <c r="O26" s="340"/>
      <c r="P26" s="341"/>
      <c r="Q26" s="306"/>
      <c r="R26" s="307"/>
      <c r="S26" s="307"/>
      <c r="T26" s="308"/>
      <c r="U26" s="327"/>
      <c r="V26" s="328"/>
      <c r="W26" s="328"/>
      <c r="X26" s="328"/>
      <c r="Y26" s="327"/>
      <c r="Z26" s="328"/>
      <c r="AA26" s="328"/>
      <c r="AB26" s="328"/>
      <c r="AC26" s="339"/>
      <c r="AD26" s="340"/>
      <c r="AE26" s="340"/>
      <c r="AF26" s="341"/>
    </row>
    <row r="27" spans="2:32" ht="30" customHeight="1" x14ac:dyDescent="0.25">
      <c r="B27" s="318"/>
      <c r="C27" s="319"/>
      <c r="D27" s="320"/>
      <c r="E27" s="306"/>
      <c r="F27" s="307"/>
      <c r="G27" s="307"/>
      <c r="H27" s="308"/>
      <c r="I27" s="306"/>
      <c r="J27" s="307"/>
      <c r="K27" s="307"/>
      <c r="L27" s="308"/>
      <c r="M27" s="339"/>
      <c r="N27" s="340"/>
      <c r="O27" s="340"/>
      <c r="P27" s="341"/>
      <c r="Q27" s="306"/>
      <c r="R27" s="307"/>
      <c r="S27" s="307"/>
      <c r="T27" s="308"/>
      <c r="U27" s="327"/>
      <c r="V27" s="328"/>
      <c r="W27" s="328"/>
      <c r="X27" s="328"/>
      <c r="Y27" s="327"/>
      <c r="Z27" s="328"/>
      <c r="AA27" s="328"/>
      <c r="AB27" s="328"/>
      <c r="AC27" s="339"/>
      <c r="AD27" s="340"/>
      <c r="AE27" s="340"/>
      <c r="AF27" s="341"/>
    </row>
    <row r="28" spans="2:32" ht="30" customHeight="1" x14ac:dyDescent="0.25">
      <c r="B28" s="318"/>
      <c r="C28" s="319"/>
      <c r="D28" s="320"/>
      <c r="E28" s="306"/>
      <c r="F28" s="307"/>
      <c r="G28" s="307"/>
      <c r="H28" s="308"/>
      <c r="I28" s="306"/>
      <c r="J28" s="307"/>
      <c r="K28" s="307"/>
      <c r="L28" s="308"/>
      <c r="M28" s="339"/>
      <c r="N28" s="340"/>
      <c r="O28" s="340"/>
      <c r="P28" s="341"/>
      <c r="Q28" s="306"/>
      <c r="R28" s="307"/>
      <c r="S28" s="307"/>
      <c r="T28" s="308"/>
      <c r="U28" s="327"/>
      <c r="V28" s="328"/>
      <c r="W28" s="328"/>
      <c r="X28" s="328"/>
      <c r="Y28" s="327"/>
      <c r="Z28" s="328"/>
      <c r="AA28" s="328"/>
      <c r="AB28" s="328"/>
      <c r="AC28" s="339"/>
      <c r="AD28" s="340"/>
      <c r="AE28" s="340"/>
      <c r="AF28" s="341"/>
    </row>
    <row r="29" spans="2:32" ht="30" customHeight="1" x14ac:dyDescent="0.25">
      <c r="B29" s="318"/>
      <c r="C29" s="319"/>
      <c r="D29" s="320"/>
      <c r="E29" s="306"/>
      <c r="F29" s="307"/>
      <c r="G29" s="307"/>
      <c r="H29" s="308"/>
      <c r="I29" s="306"/>
      <c r="J29" s="307"/>
      <c r="K29" s="307"/>
      <c r="L29" s="308"/>
      <c r="M29" s="339"/>
      <c r="N29" s="340"/>
      <c r="O29" s="340"/>
      <c r="P29" s="341"/>
      <c r="Q29" s="306"/>
      <c r="R29" s="307"/>
      <c r="S29" s="307"/>
      <c r="T29" s="308"/>
      <c r="U29" s="327"/>
      <c r="V29" s="328"/>
      <c r="W29" s="328"/>
      <c r="X29" s="328"/>
      <c r="Y29" s="327"/>
      <c r="Z29" s="328"/>
      <c r="AA29" s="328"/>
      <c r="AB29" s="328"/>
      <c r="AC29" s="339"/>
      <c r="AD29" s="340"/>
      <c r="AE29" s="340"/>
      <c r="AF29" s="341"/>
    </row>
    <row r="30" spans="2:32" ht="30" customHeight="1" x14ac:dyDescent="0.25">
      <c r="B30" s="318"/>
      <c r="C30" s="319"/>
      <c r="D30" s="320"/>
      <c r="E30" s="306"/>
      <c r="F30" s="307"/>
      <c r="G30" s="307"/>
      <c r="H30" s="308"/>
      <c r="I30" s="306"/>
      <c r="J30" s="307"/>
      <c r="K30" s="307"/>
      <c r="L30" s="308"/>
      <c r="M30" s="339"/>
      <c r="N30" s="340"/>
      <c r="O30" s="340"/>
      <c r="P30" s="341"/>
      <c r="Q30" s="306"/>
      <c r="R30" s="307"/>
      <c r="S30" s="307"/>
      <c r="T30" s="308"/>
      <c r="U30" s="327"/>
      <c r="V30" s="328"/>
      <c r="W30" s="328"/>
      <c r="X30" s="328"/>
      <c r="Y30" s="327"/>
      <c r="Z30" s="328"/>
      <c r="AA30" s="328"/>
      <c r="AB30" s="328"/>
      <c r="AC30" s="339"/>
      <c r="AD30" s="340"/>
      <c r="AE30" s="340"/>
      <c r="AF30" s="341"/>
    </row>
    <row r="31" spans="2:32" ht="30" customHeight="1" x14ac:dyDescent="0.25">
      <c r="B31" s="318"/>
      <c r="C31" s="319"/>
      <c r="D31" s="320"/>
      <c r="E31" s="306"/>
      <c r="F31" s="307"/>
      <c r="G31" s="307"/>
      <c r="H31" s="308"/>
      <c r="I31" s="306"/>
      <c r="J31" s="307"/>
      <c r="K31" s="307"/>
      <c r="L31" s="308"/>
      <c r="M31" s="339"/>
      <c r="N31" s="340"/>
      <c r="O31" s="340"/>
      <c r="P31" s="341"/>
      <c r="Q31" s="306"/>
      <c r="R31" s="307"/>
      <c r="S31" s="307"/>
      <c r="T31" s="308"/>
      <c r="U31" s="327"/>
      <c r="V31" s="328"/>
      <c r="W31" s="328"/>
      <c r="X31" s="328"/>
      <c r="Y31" s="327"/>
      <c r="Z31" s="328"/>
      <c r="AA31" s="328"/>
      <c r="AB31" s="328"/>
      <c r="AC31" s="339"/>
      <c r="AD31" s="340"/>
      <c r="AE31" s="340"/>
      <c r="AF31" s="341"/>
    </row>
    <row r="32" spans="2:32" ht="30" customHeight="1" x14ac:dyDescent="0.25">
      <c r="B32" s="318"/>
      <c r="C32" s="319"/>
      <c r="D32" s="320"/>
      <c r="E32" s="294" t="s">
        <v>266</v>
      </c>
      <c r="F32" s="295"/>
      <c r="G32" s="296"/>
      <c r="H32" s="265" t="s">
        <v>236</v>
      </c>
      <c r="I32" s="294" t="s">
        <v>266</v>
      </c>
      <c r="J32" s="295"/>
      <c r="K32" s="296"/>
      <c r="L32" s="265" t="s">
        <v>236</v>
      </c>
      <c r="M32" s="339"/>
      <c r="N32" s="340"/>
      <c r="O32" s="340"/>
      <c r="P32" s="341"/>
      <c r="Q32" s="294" t="s">
        <v>266</v>
      </c>
      <c r="R32" s="295"/>
      <c r="S32" s="296"/>
      <c r="T32" s="265" t="s">
        <v>236</v>
      </c>
      <c r="U32" s="327"/>
      <c r="V32" s="328"/>
      <c r="W32" s="328"/>
      <c r="X32" s="329"/>
      <c r="Y32" s="327"/>
      <c r="Z32" s="328"/>
      <c r="AA32" s="328"/>
      <c r="AB32" s="329"/>
      <c r="AC32" s="339"/>
      <c r="AD32" s="340"/>
      <c r="AE32" s="340"/>
      <c r="AF32" s="341"/>
    </row>
    <row r="33" spans="2:32" ht="30" customHeight="1" x14ac:dyDescent="0.25">
      <c r="B33" s="318"/>
      <c r="C33" s="319"/>
      <c r="D33" s="320"/>
      <c r="E33" s="297" t="s">
        <v>267</v>
      </c>
      <c r="F33" s="298"/>
      <c r="G33" s="298"/>
      <c r="H33" s="299"/>
      <c r="I33" s="297" t="s">
        <v>267</v>
      </c>
      <c r="J33" s="298"/>
      <c r="K33" s="298"/>
      <c r="L33" s="299"/>
      <c r="M33" s="339"/>
      <c r="N33" s="340"/>
      <c r="O33" s="340"/>
      <c r="P33" s="341"/>
      <c r="Q33" s="297" t="s">
        <v>267</v>
      </c>
      <c r="R33" s="298"/>
      <c r="S33" s="298"/>
      <c r="T33" s="299"/>
      <c r="U33" s="327"/>
      <c r="V33" s="328"/>
      <c r="W33" s="328"/>
      <c r="X33" s="329"/>
      <c r="Y33" s="327"/>
      <c r="Z33" s="328"/>
      <c r="AA33" s="328"/>
      <c r="AB33" s="329"/>
      <c r="AC33" s="339"/>
      <c r="AD33" s="340"/>
      <c r="AE33" s="340"/>
      <c r="AF33" s="341"/>
    </row>
    <row r="34" spans="2:32" ht="30" customHeight="1" thickBot="1" x14ac:dyDescent="0.3">
      <c r="B34" s="321"/>
      <c r="C34" s="322"/>
      <c r="D34" s="323"/>
      <c r="E34" s="300"/>
      <c r="F34" s="301"/>
      <c r="G34" s="301"/>
      <c r="H34" s="302"/>
      <c r="I34" s="300"/>
      <c r="J34" s="301"/>
      <c r="K34" s="301"/>
      <c r="L34" s="302"/>
      <c r="M34" s="342"/>
      <c r="N34" s="343"/>
      <c r="O34" s="343"/>
      <c r="P34" s="344"/>
      <c r="Q34" s="300"/>
      <c r="R34" s="301"/>
      <c r="S34" s="301"/>
      <c r="T34" s="302"/>
      <c r="U34" s="330"/>
      <c r="V34" s="331"/>
      <c r="W34" s="331"/>
      <c r="X34" s="332"/>
      <c r="Y34" s="330"/>
      <c r="Z34" s="331"/>
      <c r="AA34" s="331"/>
      <c r="AB34" s="332"/>
      <c r="AC34" s="342"/>
      <c r="AD34" s="343"/>
      <c r="AE34" s="343"/>
      <c r="AF34" s="344"/>
    </row>
    <row r="35" spans="2:32" s="92" customFormat="1" ht="30" customHeight="1" thickBot="1" x14ac:dyDescent="0.3">
      <c r="H35" s="259"/>
      <c r="L35" s="93"/>
      <c r="P35" s="259"/>
      <c r="T35" s="93"/>
      <c r="X35" s="93"/>
      <c r="AF35" s="260"/>
    </row>
    <row r="36" spans="2:32" ht="30" customHeight="1" thickBot="1" x14ac:dyDescent="0.3">
      <c r="B36" s="345" t="s">
        <v>276</v>
      </c>
      <c r="C36" s="346"/>
      <c r="D36" s="347"/>
      <c r="E36" s="312" t="s">
        <v>248</v>
      </c>
      <c r="F36" s="313"/>
      <c r="G36" s="313"/>
      <c r="H36" s="314"/>
      <c r="I36" s="312" t="s">
        <v>249</v>
      </c>
      <c r="J36" s="313"/>
      <c r="K36" s="313"/>
      <c r="L36" s="314"/>
      <c r="M36" s="312" t="s">
        <v>250</v>
      </c>
      <c r="N36" s="313"/>
      <c r="O36" s="313"/>
      <c r="P36" s="314"/>
      <c r="Q36" s="312" t="s">
        <v>251</v>
      </c>
      <c r="R36" s="313"/>
      <c r="S36" s="313"/>
      <c r="T36" s="314"/>
      <c r="U36" s="312" t="s">
        <v>252</v>
      </c>
      <c r="V36" s="313"/>
      <c r="W36" s="313"/>
      <c r="X36" s="314"/>
      <c r="Y36" s="312" t="s">
        <v>253</v>
      </c>
      <c r="Z36" s="313"/>
      <c r="AA36" s="313"/>
      <c r="AB36" s="314"/>
      <c r="AC36" s="312" t="s">
        <v>254</v>
      </c>
      <c r="AD36" s="313"/>
      <c r="AE36" s="313"/>
      <c r="AF36" s="314"/>
    </row>
    <row r="37" spans="2:32" ht="30" customHeight="1" x14ac:dyDescent="0.25">
      <c r="B37" s="315" t="s">
        <v>61</v>
      </c>
      <c r="C37" s="316"/>
      <c r="D37" s="317"/>
      <c r="E37" s="324" t="s">
        <v>255</v>
      </c>
      <c r="F37" s="325"/>
      <c r="G37" s="325"/>
      <c r="H37" s="325"/>
      <c r="I37" s="333" t="s">
        <v>256</v>
      </c>
      <c r="J37" s="334"/>
      <c r="K37" s="335"/>
      <c r="L37" s="261" t="s">
        <v>236</v>
      </c>
      <c r="M37" s="324" t="s">
        <v>255</v>
      </c>
      <c r="N37" s="325"/>
      <c r="O37" s="325"/>
      <c r="P37" s="325"/>
      <c r="Q37" s="333" t="s">
        <v>256</v>
      </c>
      <c r="R37" s="334"/>
      <c r="S37" s="335"/>
      <c r="T37" s="261" t="s">
        <v>257</v>
      </c>
      <c r="U37" s="333" t="s">
        <v>256</v>
      </c>
      <c r="V37" s="334"/>
      <c r="W37" s="335"/>
      <c r="X37" s="261" t="s">
        <v>257</v>
      </c>
      <c r="Y37" s="336" t="s">
        <v>277</v>
      </c>
      <c r="Z37" s="337"/>
      <c r="AA37" s="337"/>
      <c r="AB37" s="338"/>
      <c r="AC37" s="336" t="s">
        <v>278</v>
      </c>
      <c r="AD37" s="337"/>
      <c r="AE37" s="337"/>
      <c r="AF37" s="338"/>
    </row>
    <row r="38" spans="2:32" ht="30" customHeight="1" x14ac:dyDescent="0.25">
      <c r="B38" s="318"/>
      <c r="C38" s="319"/>
      <c r="D38" s="320"/>
      <c r="E38" s="327"/>
      <c r="F38" s="328"/>
      <c r="G38" s="328"/>
      <c r="H38" s="328"/>
      <c r="I38" s="297" t="s">
        <v>245</v>
      </c>
      <c r="J38" s="298"/>
      <c r="K38" s="298"/>
      <c r="L38" s="299"/>
      <c r="M38" s="327"/>
      <c r="N38" s="328"/>
      <c r="O38" s="328"/>
      <c r="P38" s="328"/>
      <c r="Q38" s="297" t="s">
        <v>272</v>
      </c>
      <c r="R38" s="298"/>
      <c r="S38" s="298"/>
      <c r="T38" s="299"/>
      <c r="U38" s="297" t="s">
        <v>279</v>
      </c>
      <c r="V38" s="298"/>
      <c r="W38" s="298"/>
      <c r="X38" s="299"/>
      <c r="Y38" s="339"/>
      <c r="Z38" s="340"/>
      <c r="AA38" s="340"/>
      <c r="AB38" s="341"/>
      <c r="AC38" s="339"/>
      <c r="AD38" s="340"/>
      <c r="AE38" s="340"/>
      <c r="AF38" s="341"/>
    </row>
    <row r="39" spans="2:32" ht="30" customHeight="1" x14ac:dyDescent="0.25">
      <c r="B39" s="318"/>
      <c r="C39" s="319"/>
      <c r="D39" s="320"/>
      <c r="E39" s="327"/>
      <c r="F39" s="328"/>
      <c r="G39" s="328"/>
      <c r="H39" s="328"/>
      <c r="I39" s="306"/>
      <c r="J39" s="307"/>
      <c r="K39" s="307"/>
      <c r="L39" s="308"/>
      <c r="M39" s="327"/>
      <c r="N39" s="328"/>
      <c r="O39" s="328"/>
      <c r="P39" s="328"/>
      <c r="Q39" s="306"/>
      <c r="R39" s="307"/>
      <c r="S39" s="307"/>
      <c r="T39" s="308"/>
      <c r="U39" s="306"/>
      <c r="V39" s="307"/>
      <c r="W39" s="307"/>
      <c r="X39" s="308"/>
      <c r="Y39" s="339"/>
      <c r="Z39" s="340"/>
      <c r="AA39" s="340"/>
      <c r="AB39" s="341"/>
      <c r="AC39" s="339"/>
      <c r="AD39" s="340"/>
      <c r="AE39" s="340"/>
      <c r="AF39" s="341"/>
    </row>
    <row r="40" spans="2:32" ht="30" customHeight="1" x14ac:dyDescent="0.25">
      <c r="B40" s="318"/>
      <c r="C40" s="319"/>
      <c r="D40" s="320"/>
      <c r="E40" s="327"/>
      <c r="F40" s="328"/>
      <c r="G40" s="328"/>
      <c r="H40" s="328"/>
      <c r="I40" s="306"/>
      <c r="J40" s="307"/>
      <c r="K40" s="307"/>
      <c r="L40" s="308"/>
      <c r="M40" s="327"/>
      <c r="N40" s="328"/>
      <c r="O40" s="328"/>
      <c r="P40" s="328"/>
      <c r="Q40" s="306" t="s">
        <v>275</v>
      </c>
      <c r="R40" s="307"/>
      <c r="S40" s="307"/>
      <c r="T40" s="308"/>
      <c r="U40" s="306" t="s">
        <v>280</v>
      </c>
      <c r="V40" s="307"/>
      <c r="W40" s="307"/>
      <c r="X40" s="308"/>
      <c r="Y40" s="339"/>
      <c r="Z40" s="340"/>
      <c r="AA40" s="340"/>
      <c r="AB40" s="341"/>
      <c r="AC40" s="339"/>
      <c r="AD40" s="340"/>
      <c r="AE40" s="340"/>
      <c r="AF40" s="341"/>
    </row>
    <row r="41" spans="2:32" ht="30" customHeight="1" x14ac:dyDescent="0.25">
      <c r="B41" s="318"/>
      <c r="C41" s="319"/>
      <c r="D41" s="320"/>
      <c r="E41" s="327"/>
      <c r="F41" s="328"/>
      <c r="G41" s="328"/>
      <c r="H41" s="328"/>
      <c r="I41" s="309"/>
      <c r="J41" s="310"/>
      <c r="K41" s="310"/>
      <c r="L41" s="311"/>
      <c r="M41" s="327"/>
      <c r="N41" s="328"/>
      <c r="O41" s="328"/>
      <c r="P41" s="328"/>
      <c r="Q41" s="309"/>
      <c r="R41" s="310"/>
      <c r="S41" s="310"/>
      <c r="T41" s="311"/>
      <c r="U41" s="309"/>
      <c r="V41" s="310"/>
      <c r="W41" s="310"/>
      <c r="X41" s="311"/>
      <c r="Y41" s="339"/>
      <c r="Z41" s="340"/>
      <c r="AA41" s="340"/>
      <c r="AB41" s="341"/>
      <c r="AC41" s="339"/>
      <c r="AD41" s="340"/>
      <c r="AE41" s="340"/>
      <c r="AF41" s="341"/>
    </row>
    <row r="42" spans="2:32" ht="30" customHeight="1" x14ac:dyDescent="0.25">
      <c r="B42" s="318"/>
      <c r="C42" s="319"/>
      <c r="D42" s="320"/>
      <c r="E42" s="327"/>
      <c r="F42" s="328"/>
      <c r="G42" s="328"/>
      <c r="H42" s="328"/>
      <c r="I42" s="303" t="s">
        <v>265</v>
      </c>
      <c r="J42" s="304"/>
      <c r="K42" s="305"/>
      <c r="L42" s="264"/>
      <c r="M42" s="327"/>
      <c r="N42" s="328"/>
      <c r="O42" s="328"/>
      <c r="P42" s="328"/>
      <c r="Q42" s="303" t="s">
        <v>265</v>
      </c>
      <c r="R42" s="304"/>
      <c r="S42" s="305"/>
      <c r="T42" s="264"/>
      <c r="U42" s="303" t="s">
        <v>265</v>
      </c>
      <c r="V42" s="304"/>
      <c r="W42" s="305"/>
      <c r="X42" s="264"/>
      <c r="Y42" s="339"/>
      <c r="Z42" s="340"/>
      <c r="AA42" s="340"/>
      <c r="AB42" s="341"/>
      <c r="AC42" s="339"/>
      <c r="AD42" s="340"/>
      <c r="AE42" s="340"/>
      <c r="AF42" s="341"/>
    </row>
    <row r="43" spans="2:32" ht="30" customHeight="1" x14ac:dyDescent="0.25">
      <c r="B43" s="318"/>
      <c r="C43" s="319"/>
      <c r="D43" s="320"/>
      <c r="E43" s="327"/>
      <c r="F43" s="328"/>
      <c r="G43" s="328"/>
      <c r="H43" s="328"/>
      <c r="I43" s="306"/>
      <c r="J43" s="307"/>
      <c r="K43" s="307"/>
      <c r="L43" s="308"/>
      <c r="M43" s="327"/>
      <c r="N43" s="328"/>
      <c r="O43" s="328"/>
      <c r="P43" s="328"/>
      <c r="Q43" s="306"/>
      <c r="R43" s="307"/>
      <c r="S43" s="307"/>
      <c r="T43" s="308"/>
      <c r="U43" s="306"/>
      <c r="V43" s="307"/>
      <c r="W43" s="307"/>
      <c r="X43" s="308"/>
      <c r="Y43" s="339"/>
      <c r="Z43" s="340"/>
      <c r="AA43" s="340"/>
      <c r="AB43" s="341"/>
      <c r="AC43" s="339"/>
      <c r="AD43" s="340"/>
      <c r="AE43" s="340"/>
      <c r="AF43" s="341"/>
    </row>
    <row r="44" spans="2:32" ht="30" customHeight="1" x14ac:dyDescent="0.25">
      <c r="B44" s="318"/>
      <c r="C44" s="319"/>
      <c r="D44" s="320"/>
      <c r="E44" s="327"/>
      <c r="F44" s="328"/>
      <c r="G44" s="328"/>
      <c r="H44" s="328"/>
      <c r="I44" s="306"/>
      <c r="J44" s="307"/>
      <c r="K44" s="307"/>
      <c r="L44" s="308"/>
      <c r="M44" s="327"/>
      <c r="N44" s="328"/>
      <c r="O44" s="328"/>
      <c r="P44" s="328"/>
      <c r="Q44" s="306"/>
      <c r="R44" s="307"/>
      <c r="S44" s="307"/>
      <c r="T44" s="308"/>
      <c r="U44" s="306"/>
      <c r="V44" s="307"/>
      <c r="W44" s="307"/>
      <c r="X44" s="308"/>
      <c r="Y44" s="339"/>
      <c r="Z44" s="340"/>
      <c r="AA44" s="340"/>
      <c r="AB44" s="341"/>
      <c r="AC44" s="339"/>
      <c r="AD44" s="340"/>
      <c r="AE44" s="340"/>
      <c r="AF44" s="341"/>
    </row>
    <row r="45" spans="2:32" ht="30" customHeight="1" x14ac:dyDescent="0.25">
      <c r="B45" s="318"/>
      <c r="C45" s="319"/>
      <c r="D45" s="320"/>
      <c r="E45" s="327"/>
      <c r="F45" s="328"/>
      <c r="G45" s="328"/>
      <c r="H45" s="328"/>
      <c r="I45" s="306"/>
      <c r="J45" s="307"/>
      <c r="K45" s="307"/>
      <c r="L45" s="308"/>
      <c r="M45" s="327"/>
      <c r="N45" s="328"/>
      <c r="O45" s="328"/>
      <c r="P45" s="328"/>
      <c r="Q45" s="306"/>
      <c r="R45" s="307"/>
      <c r="S45" s="307"/>
      <c r="T45" s="308"/>
      <c r="U45" s="306"/>
      <c r="V45" s="307"/>
      <c r="W45" s="307"/>
      <c r="X45" s="308"/>
      <c r="Y45" s="339"/>
      <c r="Z45" s="340"/>
      <c r="AA45" s="340"/>
      <c r="AB45" s="341"/>
      <c r="AC45" s="339"/>
      <c r="AD45" s="340"/>
      <c r="AE45" s="340"/>
      <c r="AF45" s="341"/>
    </row>
    <row r="46" spans="2:32" ht="30" customHeight="1" x14ac:dyDescent="0.25">
      <c r="B46" s="318"/>
      <c r="C46" s="319"/>
      <c r="D46" s="320"/>
      <c r="E46" s="327"/>
      <c r="F46" s="328"/>
      <c r="G46" s="328"/>
      <c r="H46" s="328"/>
      <c r="I46" s="306"/>
      <c r="J46" s="307"/>
      <c r="K46" s="307"/>
      <c r="L46" s="308"/>
      <c r="M46" s="327"/>
      <c r="N46" s="328"/>
      <c r="O46" s="328"/>
      <c r="P46" s="328"/>
      <c r="Q46" s="306"/>
      <c r="R46" s="307"/>
      <c r="S46" s="307"/>
      <c r="T46" s="308"/>
      <c r="U46" s="306"/>
      <c r="V46" s="307"/>
      <c r="W46" s="307"/>
      <c r="X46" s="308"/>
      <c r="Y46" s="339"/>
      <c r="Z46" s="340"/>
      <c r="AA46" s="340"/>
      <c r="AB46" s="341"/>
      <c r="AC46" s="339"/>
      <c r="AD46" s="340"/>
      <c r="AE46" s="340"/>
      <c r="AF46" s="341"/>
    </row>
    <row r="47" spans="2:32" ht="30" customHeight="1" x14ac:dyDescent="0.25">
      <c r="B47" s="318"/>
      <c r="C47" s="319"/>
      <c r="D47" s="320"/>
      <c r="E47" s="327"/>
      <c r="F47" s="328"/>
      <c r="G47" s="328"/>
      <c r="H47" s="328"/>
      <c r="I47" s="306"/>
      <c r="J47" s="307"/>
      <c r="K47" s="307"/>
      <c r="L47" s="308"/>
      <c r="M47" s="327"/>
      <c r="N47" s="328"/>
      <c r="O47" s="328"/>
      <c r="P47" s="328"/>
      <c r="Q47" s="306"/>
      <c r="R47" s="307"/>
      <c r="S47" s="307"/>
      <c r="T47" s="308"/>
      <c r="U47" s="306"/>
      <c r="V47" s="307"/>
      <c r="W47" s="307"/>
      <c r="X47" s="308"/>
      <c r="Y47" s="339"/>
      <c r="Z47" s="340"/>
      <c r="AA47" s="340"/>
      <c r="AB47" s="341"/>
      <c r="AC47" s="339"/>
      <c r="AD47" s="340"/>
      <c r="AE47" s="340"/>
      <c r="AF47" s="341"/>
    </row>
    <row r="48" spans="2:32" ht="30" customHeight="1" x14ac:dyDescent="0.25">
      <c r="B48" s="318"/>
      <c r="C48" s="319"/>
      <c r="D48" s="320"/>
      <c r="E48" s="327"/>
      <c r="F48" s="328"/>
      <c r="G48" s="328"/>
      <c r="H48" s="328"/>
      <c r="I48" s="306"/>
      <c r="J48" s="307"/>
      <c r="K48" s="307"/>
      <c r="L48" s="308"/>
      <c r="M48" s="327"/>
      <c r="N48" s="328"/>
      <c r="O48" s="328"/>
      <c r="P48" s="328"/>
      <c r="Q48" s="306"/>
      <c r="R48" s="307"/>
      <c r="S48" s="307"/>
      <c r="T48" s="308"/>
      <c r="U48" s="306"/>
      <c r="V48" s="307"/>
      <c r="W48" s="307"/>
      <c r="X48" s="308"/>
      <c r="Y48" s="339"/>
      <c r="Z48" s="340"/>
      <c r="AA48" s="340"/>
      <c r="AB48" s="341"/>
      <c r="AC48" s="339"/>
      <c r="AD48" s="340"/>
      <c r="AE48" s="340"/>
      <c r="AF48" s="341"/>
    </row>
    <row r="49" spans="2:32" ht="30" customHeight="1" x14ac:dyDescent="0.25">
      <c r="B49" s="318"/>
      <c r="C49" s="319"/>
      <c r="D49" s="320"/>
      <c r="E49" s="327"/>
      <c r="F49" s="328"/>
      <c r="G49" s="328"/>
      <c r="H49" s="329"/>
      <c r="I49" s="294" t="s">
        <v>266</v>
      </c>
      <c r="J49" s="295"/>
      <c r="K49" s="296"/>
      <c r="L49" s="265" t="s">
        <v>281</v>
      </c>
      <c r="M49" s="327"/>
      <c r="N49" s="328"/>
      <c r="O49" s="328"/>
      <c r="P49" s="329"/>
      <c r="Q49" s="294" t="s">
        <v>266</v>
      </c>
      <c r="R49" s="295"/>
      <c r="S49" s="296"/>
      <c r="T49" s="265"/>
      <c r="U49" s="294" t="s">
        <v>266</v>
      </c>
      <c r="V49" s="295"/>
      <c r="W49" s="296"/>
      <c r="X49" s="265"/>
      <c r="Y49" s="339"/>
      <c r="Z49" s="340"/>
      <c r="AA49" s="340"/>
      <c r="AB49" s="341"/>
      <c r="AC49" s="339"/>
      <c r="AD49" s="340"/>
      <c r="AE49" s="340"/>
      <c r="AF49" s="341"/>
    </row>
    <row r="50" spans="2:32" ht="30" customHeight="1" x14ac:dyDescent="0.25">
      <c r="B50" s="318"/>
      <c r="C50" s="319"/>
      <c r="D50" s="320"/>
      <c r="E50" s="327"/>
      <c r="F50" s="328"/>
      <c r="G50" s="328"/>
      <c r="H50" s="329"/>
      <c r="I50" s="297" t="s">
        <v>282</v>
      </c>
      <c r="J50" s="298"/>
      <c r="K50" s="298"/>
      <c r="L50" s="299"/>
      <c r="M50" s="327"/>
      <c r="N50" s="328"/>
      <c r="O50" s="328"/>
      <c r="P50" s="329"/>
      <c r="Q50" s="297" t="s">
        <v>267</v>
      </c>
      <c r="R50" s="298"/>
      <c r="S50" s="298"/>
      <c r="T50" s="299"/>
      <c r="U50" s="297" t="s">
        <v>267</v>
      </c>
      <c r="V50" s="298"/>
      <c r="W50" s="298"/>
      <c r="X50" s="299"/>
      <c r="Y50" s="339"/>
      <c r="Z50" s="340"/>
      <c r="AA50" s="340"/>
      <c r="AB50" s="341"/>
      <c r="AC50" s="339"/>
      <c r="AD50" s="340"/>
      <c r="AE50" s="340"/>
      <c r="AF50" s="341"/>
    </row>
    <row r="51" spans="2:32" ht="30" customHeight="1" thickBot="1" x14ac:dyDescent="0.3">
      <c r="B51" s="321"/>
      <c r="C51" s="322"/>
      <c r="D51" s="323"/>
      <c r="E51" s="330"/>
      <c r="F51" s="331"/>
      <c r="G51" s="331"/>
      <c r="H51" s="332"/>
      <c r="I51" s="300"/>
      <c r="J51" s="301"/>
      <c r="K51" s="301"/>
      <c r="L51" s="302"/>
      <c r="M51" s="330"/>
      <c r="N51" s="331"/>
      <c r="O51" s="331"/>
      <c r="P51" s="332"/>
      <c r="Q51" s="300"/>
      <c r="R51" s="301"/>
      <c r="S51" s="301"/>
      <c r="T51" s="302"/>
      <c r="U51" s="300"/>
      <c r="V51" s="301"/>
      <c r="W51" s="301"/>
      <c r="X51" s="302"/>
      <c r="Y51" s="342"/>
      <c r="Z51" s="343"/>
      <c r="AA51" s="343"/>
      <c r="AB51" s="344"/>
      <c r="AC51" s="342"/>
      <c r="AD51" s="343"/>
      <c r="AE51" s="343"/>
      <c r="AF51" s="344"/>
    </row>
    <row r="52" spans="2:32" s="92" customFormat="1" ht="30" customHeight="1" thickBot="1" x14ac:dyDescent="0.3">
      <c r="H52" s="259"/>
      <c r="L52" s="93"/>
      <c r="P52" s="259"/>
      <c r="T52" s="93"/>
      <c r="X52" s="93"/>
      <c r="AF52" s="260"/>
    </row>
    <row r="53" spans="2:32" ht="30" customHeight="1" thickBot="1" x14ac:dyDescent="0.3">
      <c r="B53" s="345" t="s">
        <v>283</v>
      </c>
      <c r="C53" s="346"/>
      <c r="D53" s="347"/>
      <c r="E53" s="312" t="s">
        <v>248</v>
      </c>
      <c r="F53" s="313"/>
      <c r="G53" s="313"/>
      <c r="H53" s="314"/>
      <c r="I53" s="312" t="s">
        <v>249</v>
      </c>
      <c r="J53" s="313"/>
      <c r="K53" s="313"/>
      <c r="L53" s="314"/>
      <c r="M53" s="312" t="s">
        <v>250</v>
      </c>
      <c r="N53" s="313"/>
      <c r="O53" s="313"/>
      <c r="P53" s="314"/>
      <c r="Q53" s="312" t="s">
        <v>251</v>
      </c>
      <c r="R53" s="313"/>
      <c r="S53" s="313"/>
      <c r="T53" s="314"/>
      <c r="U53" s="312" t="s">
        <v>252</v>
      </c>
      <c r="V53" s="313"/>
      <c r="W53" s="313"/>
      <c r="X53" s="314"/>
      <c r="Y53" s="312" t="s">
        <v>253</v>
      </c>
      <c r="Z53" s="313"/>
      <c r="AA53" s="313"/>
      <c r="AB53" s="314"/>
      <c r="AC53" s="312" t="s">
        <v>254</v>
      </c>
      <c r="AD53" s="313"/>
      <c r="AE53" s="313"/>
      <c r="AF53" s="314"/>
    </row>
    <row r="54" spans="2:32" ht="30" customHeight="1" x14ac:dyDescent="0.25">
      <c r="B54" s="315" t="s">
        <v>62</v>
      </c>
      <c r="C54" s="316"/>
      <c r="D54" s="317"/>
      <c r="E54" s="324" t="s">
        <v>255</v>
      </c>
      <c r="F54" s="325"/>
      <c r="G54" s="325"/>
      <c r="H54" s="325"/>
      <c r="I54" s="333" t="s">
        <v>256</v>
      </c>
      <c r="J54" s="334"/>
      <c r="K54" s="335"/>
      <c r="L54" s="261" t="s">
        <v>284</v>
      </c>
      <c r="M54" s="336" t="s">
        <v>285</v>
      </c>
      <c r="N54" s="337"/>
      <c r="O54" s="337"/>
      <c r="P54" s="338"/>
      <c r="Q54" s="333" t="s">
        <v>256</v>
      </c>
      <c r="R54" s="334"/>
      <c r="S54" s="335"/>
      <c r="T54" s="261" t="s">
        <v>257</v>
      </c>
      <c r="U54" s="333" t="s">
        <v>256</v>
      </c>
      <c r="V54" s="334"/>
      <c r="W54" s="335"/>
      <c r="X54" s="261" t="s">
        <v>238</v>
      </c>
      <c r="Y54" s="324" t="s">
        <v>255</v>
      </c>
      <c r="Z54" s="325"/>
      <c r="AA54" s="325"/>
      <c r="AB54" s="325"/>
      <c r="AC54" s="336" t="s">
        <v>286</v>
      </c>
      <c r="AD54" s="337"/>
      <c r="AE54" s="337"/>
      <c r="AF54" s="338"/>
    </row>
    <row r="55" spans="2:32" ht="30" customHeight="1" x14ac:dyDescent="0.25">
      <c r="B55" s="318"/>
      <c r="C55" s="319"/>
      <c r="D55" s="320"/>
      <c r="E55" s="327"/>
      <c r="F55" s="328"/>
      <c r="G55" s="328"/>
      <c r="H55" s="328"/>
      <c r="I55" s="297" t="s">
        <v>287</v>
      </c>
      <c r="J55" s="298"/>
      <c r="K55" s="298"/>
      <c r="L55" s="299"/>
      <c r="M55" s="339"/>
      <c r="N55" s="340"/>
      <c r="O55" s="340"/>
      <c r="P55" s="341"/>
      <c r="Q55" s="297" t="s">
        <v>272</v>
      </c>
      <c r="R55" s="298"/>
      <c r="S55" s="298"/>
      <c r="T55" s="299"/>
      <c r="U55" s="297" t="s">
        <v>288</v>
      </c>
      <c r="V55" s="298"/>
      <c r="W55" s="298"/>
      <c r="X55" s="299"/>
      <c r="Y55" s="327"/>
      <c r="Z55" s="328"/>
      <c r="AA55" s="328"/>
      <c r="AB55" s="328"/>
      <c r="AC55" s="339"/>
      <c r="AD55" s="340"/>
      <c r="AE55" s="340"/>
      <c r="AF55" s="341"/>
    </row>
    <row r="56" spans="2:32" ht="30" customHeight="1" x14ac:dyDescent="0.25">
      <c r="B56" s="318"/>
      <c r="C56" s="319"/>
      <c r="D56" s="320"/>
      <c r="E56" s="327"/>
      <c r="F56" s="328"/>
      <c r="G56" s="328"/>
      <c r="H56" s="328"/>
      <c r="I56" s="306"/>
      <c r="J56" s="307"/>
      <c r="K56" s="307"/>
      <c r="L56" s="308"/>
      <c r="M56" s="339"/>
      <c r="N56" s="340"/>
      <c r="O56" s="340"/>
      <c r="P56" s="341"/>
      <c r="Q56" s="306"/>
      <c r="R56" s="307"/>
      <c r="S56" s="307"/>
      <c r="T56" s="308"/>
      <c r="U56" s="306"/>
      <c r="V56" s="307"/>
      <c r="W56" s="307"/>
      <c r="X56" s="308"/>
      <c r="Y56" s="327"/>
      <c r="Z56" s="328"/>
      <c r="AA56" s="328"/>
      <c r="AB56" s="328"/>
      <c r="AC56" s="339"/>
      <c r="AD56" s="340"/>
      <c r="AE56" s="340"/>
      <c r="AF56" s="341"/>
    </row>
    <row r="57" spans="2:32" ht="30" customHeight="1" x14ac:dyDescent="0.25">
      <c r="B57" s="318"/>
      <c r="C57" s="319"/>
      <c r="D57" s="320"/>
      <c r="E57" s="327"/>
      <c r="F57" s="328"/>
      <c r="G57" s="328"/>
      <c r="H57" s="328"/>
      <c r="I57" s="306" t="s">
        <v>289</v>
      </c>
      <c r="J57" s="307"/>
      <c r="K57" s="307"/>
      <c r="L57" s="308"/>
      <c r="M57" s="339"/>
      <c r="N57" s="340"/>
      <c r="O57" s="340"/>
      <c r="P57" s="341"/>
      <c r="Q57" s="306" t="s">
        <v>290</v>
      </c>
      <c r="R57" s="307"/>
      <c r="S57" s="307"/>
      <c r="T57" s="308"/>
      <c r="U57" s="306"/>
      <c r="V57" s="307"/>
      <c r="W57" s="307"/>
      <c r="X57" s="308"/>
      <c r="Y57" s="327"/>
      <c r="Z57" s="328"/>
      <c r="AA57" s="328"/>
      <c r="AB57" s="328"/>
      <c r="AC57" s="339"/>
      <c r="AD57" s="340"/>
      <c r="AE57" s="340"/>
      <c r="AF57" s="341"/>
    </row>
    <row r="58" spans="2:32" ht="30" customHeight="1" x14ac:dyDescent="0.25">
      <c r="B58" s="318"/>
      <c r="C58" s="319"/>
      <c r="D58" s="320"/>
      <c r="E58" s="327"/>
      <c r="F58" s="328"/>
      <c r="G58" s="328"/>
      <c r="H58" s="328"/>
      <c r="I58" s="309"/>
      <c r="J58" s="310"/>
      <c r="K58" s="310"/>
      <c r="L58" s="311"/>
      <c r="M58" s="339"/>
      <c r="N58" s="340"/>
      <c r="O58" s="340"/>
      <c r="P58" s="341"/>
      <c r="Q58" s="309"/>
      <c r="R58" s="310"/>
      <c r="S58" s="310"/>
      <c r="T58" s="311"/>
      <c r="U58" s="309"/>
      <c r="V58" s="310"/>
      <c r="W58" s="310"/>
      <c r="X58" s="311"/>
      <c r="Y58" s="327"/>
      <c r="Z58" s="328"/>
      <c r="AA58" s="328"/>
      <c r="AB58" s="328"/>
      <c r="AC58" s="339"/>
      <c r="AD58" s="340"/>
      <c r="AE58" s="340"/>
      <c r="AF58" s="341"/>
    </row>
    <row r="59" spans="2:32" ht="30" customHeight="1" x14ac:dyDescent="0.25">
      <c r="B59" s="318"/>
      <c r="C59" s="319"/>
      <c r="D59" s="320"/>
      <c r="E59" s="327"/>
      <c r="F59" s="328"/>
      <c r="G59" s="328"/>
      <c r="H59" s="328"/>
      <c r="I59" s="303" t="s">
        <v>265</v>
      </c>
      <c r="J59" s="304"/>
      <c r="K59" s="305"/>
      <c r="L59" s="264"/>
      <c r="M59" s="339"/>
      <c r="N59" s="340"/>
      <c r="O59" s="340"/>
      <c r="P59" s="341"/>
      <c r="Q59" s="303" t="s">
        <v>265</v>
      </c>
      <c r="R59" s="304"/>
      <c r="S59" s="305"/>
      <c r="T59" s="264"/>
      <c r="U59" s="303" t="s">
        <v>265</v>
      </c>
      <c r="V59" s="304"/>
      <c r="W59" s="305"/>
      <c r="X59" s="264"/>
      <c r="Y59" s="327"/>
      <c r="Z59" s="328"/>
      <c r="AA59" s="328"/>
      <c r="AB59" s="328"/>
      <c r="AC59" s="339"/>
      <c r="AD59" s="340"/>
      <c r="AE59" s="340"/>
      <c r="AF59" s="341"/>
    </row>
    <row r="60" spans="2:32" ht="30" customHeight="1" x14ac:dyDescent="0.25">
      <c r="B60" s="318"/>
      <c r="C60" s="319"/>
      <c r="D60" s="320"/>
      <c r="E60" s="327"/>
      <c r="F60" s="328"/>
      <c r="G60" s="328"/>
      <c r="H60" s="328"/>
      <c r="I60" s="306"/>
      <c r="J60" s="307"/>
      <c r="K60" s="307"/>
      <c r="L60" s="308"/>
      <c r="M60" s="339"/>
      <c r="N60" s="340"/>
      <c r="O60" s="340"/>
      <c r="P60" s="341"/>
      <c r="Q60" s="306"/>
      <c r="R60" s="307"/>
      <c r="S60" s="307"/>
      <c r="T60" s="308"/>
      <c r="U60" s="306"/>
      <c r="V60" s="307"/>
      <c r="W60" s="307"/>
      <c r="X60" s="308"/>
      <c r="Y60" s="327"/>
      <c r="Z60" s="328"/>
      <c r="AA60" s="328"/>
      <c r="AB60" s="328"/>
      <c r="AC60" s="339"/>
      <c r="AD60" s="340"/>
      <c r="AE60" s="340"/>
      <c r="AF60" s="341"/>
    </row>
    <row r="61" spans="2:32" ht="30" customHeight="1" x14ac:dyDescent="0.25">
      <c r="B61" s="318"/>
      <c r="C61" s="319"/>
      <c r="D61" s="320"/>
      <c r="E61" s="327"/>
      <c r="F61" s="328"/>
      <c r="G61" s="328"/>
      <c r="H61" s="328"/>
      <c r="I61" s="306"/>
      <c r="J61" s="307"/>
      <c r="K61" s="307"/>
      <c r="L61" s="308"/>
      <c r="M61" s="339"/>
      <c r="N61" s="340"/>
      <c r="O61" s="340"/>
      <c r="P61" s="341"/>
      <c r="Q61" s="306"/>
      <c r="R61" s="307"/>
      <c r="S61" s="307"/>
      <c r="T61" s="308"/>
      <c r="U61" s="306"/>
      <c r="V61" s="307"/>
      <c r="W61" s="307"/>
      <c r="X61" s="308"/>
      <c r="Y61" s="327"/>
      <c r="Z61" s="328"/>
      <c r="AA61" s="328"/>
      <c r="AB61" s="328"/>
      <c r="AC61" s="339"/>
      <c r="AD61" s="340"/>
      <c r="AE61" s="340"/>
      <c r="AF61" s="341"/>
    </row>
    <row r="62" spans="2:32" ht="30" customHeight="1" x14ac:dyDescent="0.25">
      <c r="B62" s="318"/>
      <c r="C62" s="319"/>
      <c r="D62" s="320"/>
      <c r="E62" s="327"/>
      <c r="F62" s="328"/>
      <c r="G62" s="328"/>
      <c r="H62" s="328"/>
      <c r="I62" s="306"/>
      <c r="J62" s="307"/>
      <c r="K62" s="307"/>
      <c r="L62" s="308"/>
      <c r="M62" s="339"/>
      <c r="N62" s="340"/>
      <c r="O62" s="340"/>
      <c r="P62" s="341"/>
      <c r="Q62" s="306"/>
      <c r="R62" s="307"/>
      <c r="S62" s="307"/>
      <c r="T62" s="308"/>
      <c r="U62" s="306"/>
      <c r="V62" s="307"/>
      <c r="W62" s="307"/>
      <c r="X62" s="308"/>
      <c r="Y62" s="327"/>
      <c r="Z62" s="328"/>
      <c r="AA62" s="328"/>
      <c r="AB62" s="328"/>
      <c r="AC62" s="339"/>
      <c r="AD62" s="340"/>
      <c r="AE62" s="340"/>
      <c r="AF62" s="341"/>
    </row>
    <row r="63" spans="2:32" ht="30" customHeight="1" x14ac:dyDescent="0.25">
      <c r="B63" s="318"/>
      <c r="C63" s="319"/>
      <c r="D63" s="320"/>
      <c r="E63" s="327"/>
      <c r="F63" s="328"/>
      <c r="G63" s="328"/>
      <c r="H63" s="328"/>
      <c r="I63" s="306"/>
      <c r="J63" s="307"/>
      <c r="K63" s="307"/>
      <c r="L63" s="308"/>
      <c r="M63" s="339"/>
      <c r="N63" s="340"/>
      <c r="O63" s="340"/>
      <c r="P63" s="341"/>
      <c r="Q63" s="306"/>
      <c r="R63" s="307"/>
      <c r="S63" s="307"/>
      <c r="T63" s="308"/>
      <c r="U63" s="306"/>
      <c r="V63" s="307"/>
      <c r="W63" s="307"/>
      <c r="X63" s="308"/>
      <c r="Y63" s="327"/>
      <c r="Z63" s="328"/>
      <c r="AA63" s="328"/>
      <c r="AB63" s="328"/>
      <c r="AC63" s="339"/>
      <c r="AD63" s="340"/>
      <c r="AE63" s="340"/>
      <c r="AF63" s="341"/>
    </row>
    <row r="64" spans="2:32" ht="30" customHeight="1" x14ac:dyDescent="0.25">
      <c r="B64" s="318"/>
      <c r="C64" s="319"/>
      <c r="D64" s="320"/>
      <c r="E64" s="327"/>
      <c r="F64" s="328"/>
      <c r="G64" s="328"/>
      <c r="H64" s="328"/>
      <c r="I64" s="306"/>
      <c r="J64" s="307"/>
      <c r="K64" s="307"/>
      <c r="L64" s="308"/>
      <c r="M64" s="339"/>
      <c r="N64" s="340"/>
      <c r="O64" s="340"/>
      <c r="P64" s="341"/>
      <c r="Q64" s="306"/>
      <c r="R64" s="307"/>
      <c r="S64" s="307"/>
      <c r="T64" s="308"/>
      <c r="U64" s="306"/>
      <c r="V64" s="307"/>
      <c r="W64" s="307"/>
      <c r="X64" s="308"/>
      <c r="Y64" s="327"/>
      <c r="Z64" s="328"/>
      <c r="AA64" s="328"/>
      <c r="AB64" s="328"/>
      <c r="AC64" s="339"/>
      <c r="AD64" s="340"/>
      <c r="AE64" s="340"/>
      <c r="AF64" s="341"/>
    </row>
    <row r="65" spans="2:32" ht="30" customHeight="1" x14ac:dyDescent="0.25">
      <c r="B65" s="318"/>
      <c r="C65" s="319"/>
      <c r="D65" s="320"/>
      <c r="E65" s="327"/>
      <c r="F65" s="328"/>
      <c r="G65" s="328"/>
      <c r="H65" s="328"/>
      <c r="I65" s="306"/>
      <c r="J65" s="307"/>
      <c r="K65" s="307"/>
      <c r="L65" s="308"/>
      <c r="M65" s="339"/>
      <c r="N65" s="340"/>
      <c r="O65" s="340"/>
      <c r="P65" s="341"/>
      <c r="Q65" s="306"/>
      <c r="R65" s="307"/>
      <c r="S65" s="307"/>
      <c r="T65" s="308"/>
      <c r="U65" s="306"/>
      <c r="V65" s="307"/>
      <c r="W65" s="307"/>
      <c r="X65" s="308"/>
      <c r="Y65" s="327"/>
      <c r="Z65" s="328"/>
      <c r="AA65" s="328"/>
      <c r="AB65" s="328"/>
      <c r="AC65" s="339"/>
      <c r="AD65" s="340"/>
      <c r="AE65" s="340"/>
      <c r="AF65" s="341"/>
    </row>
    <row r="66" spans="2:32" ht="30" customHeight="1" x14ac:dyDescent="0.25">
      <c r="B66" s="318"/>
      <c r="C66" s="319"/>
      <c r="D66" s="320"/>
      <c r="E66" s="327"/>
      <c r="F66" s="328"/>
      <c r="G66" s="328"/>
      <c r="H66" s="329"/>
      <c r="I66" s="294" t="s">
        <v>266</v>
      </c>
      <c r="J66" s="295"/>
      <c r="K66" s="296"/>
      <c r="L66" s="265"/>
      <c r="M66" s="339"/>
      <c r="N66" s="340"/>
      <c r="O66" s="340"/>
      <c r="P66" s="341"/>
      <c r="Q66" s="294" t="s">
        <v>266</v>
      </c>
      <c r="R66" s="295"/>
      <c r="S66" s="296"/>
      <c r="T66" s="265"/>
      <c r="U66" s="294" t="s">
        <v>266</v>
      </c>
      <c r="V66" s="295"/>
      <c r="W66" s="296"/>
      <c r="X66" s="265"/>
      <c r="Y66" s="327"/>
      <c r="Z66" s="328"/>
      <c r="AA66" s="328"/>
      <c r="AB66" s="329"/>
      <c r="AC66" s="339"/>
      <c r="AD66" s="340"/>
      <c r="AE66" s="340"/>
      <c r="AF66" s="341"/>
    </row>
    <row r="67" spans="2:32" ht="30" customHeight="1" x14ac:dyDescent="0.25">
      <c r="B67" s="318"/>
      <c r="C67" s="319"/>
      <c r="D67" s="320"/>
      <c r="E67" s="327"/>
      <c r="F67" s="328"/>
      <c r="G67" s="328"/>
      <c r="H67" s="329"/>
      <c r="I67" s="297"/>
      <c r="J67" s="298"/>
      <c r="K67" s="298"/>
      <c r="L67" s="299"/>
      <c r="M67" s="339"/>
      <c r="N67" s="340"/>
      <c r="O67" s="340"/>
      <c r="P67" s="341"/>
      <c r="Q67" s="297"/>
      <c r="R67" s="298"/>
      <c r="S67" s="298"/>
      <c r="T67" s="299"/>
      <c r="U67" s="297"/>
      <c r="V67" s="298"/>
      <c r="W67" s="298"/>
      <c r="X67" s="299"/>
      <c r="Y67" s="327"/>
      <c r="Z67" s="328"/>
      <c r="AA67" s="328"/>
      <c r="AB67" s="329"/>
      <c r="AC67" s="339"/>
      <c r="AD67" s="340"/>
      <c r="AE67" s="340"/>
      <c r="AF67" s="341"/>
    </row>
    <row r="68" spans="2:32" ht="30" customHeight="1" thickBot="1" x14ac:dyDescent="0.3">
      <c r="B68" s="321"/>
      <c r="C68" s="322"/>
      <c r="D68" s="323"/>
      <c r="E68" s="330"/>
      <c r="F68" s="331"/>
      <c r="G68" s="331"/>
      <c r="H68" s="332"/>
      <c r="I68" s="300"/>
      <c r="J68" s="301"/>
      <c r="K68" s="301"/>
      <c r="L68" s="302"/>
      <c r="M68" s="342"/>
      <c r="N68" s="343"/>
      <c r="O68" s="343"/>
      <c r="P68" s="344"/>
      <c r="Q68" s="300"/>
      <c r="R68" s="301"/>
      <c r="S68" s="301"/>
      <c r="T68" s="302"/>
      <c r="U68" s="300"/>
      <c r="V68" s="301"/>
      <c r="W68" s="301"/>
      <c r="X68" s="302"/>
      <c r="Y68" s="330"/>
      <c r="Z68" s="331"/>
      <c r="AA68" s="331"/>
      <c r="AB68" s="332"/>
      <c r="AC68" s="342"/>
      <c r="AD68" s="343"/>
      <c r="AE68" s="343"/>
      <c r="AF68" s="344"/>
    </row>
    <row r="69" spans="2:32" s="92" customFormat="1" ht="30" customHeight="1" thickBot="1" x14ac:dyDescent="0.3">
      <c r="H69" s="259"/>
      <c r="L69" s="93"/>
      <c r="P69" s="259"/>
      <c r="T69" s="93"/>
      <c r="X69" s="93"/>
      <c r="AF69" s="260"/>
    </row>
    <row r="70" spans="2:32" ht="30" customHeight="1" thickBot="1" x14ac:dyDescent="0.3">
      <c r="B70" s="345" t="s">
        <v>291</v>
      </c>
      <c r="C70" s="346"/>
      <c r="D70" s="347"/>
      <c r="E70" s="312" t="s">
        <v>248</v>
      </c>
      <c r="F70" s="313"/>
      <c r="G70" s="313"/>
      <c r="H70" s="314"/>
      <c r="I70" s="312" t="s">
        <v>249</v>
      </c>
      <c r="J70" s="313"/>
      <c r="K70" s="313"/>
      <c r="L70" s="314"/>
      <c r="M70" s="312" t="s">
        <v>250</v>
      </c>
      <c r="N70" s="313"/>
      <c r="O70" s="313"/>
      <c r="P70" s="314"/>
      <c r="Q70" s="312" t="s">
        <v>251</v>
      </c>
      <c r="R70" s="313"/>
      <c r="S70" s="313"/>
      <c r="T70" s="314"/>
      <c r="U70" s="312" t="s">
        <v>252</v>
      </c>
      <c r="V70" s="313"/>
      <c r="W70" s="313"/>
      <c r="X70" s="314"/>
      <c r="Y70" s="312" t="s">
        <v>253</v>
      </c>
      <c r="Z70" s="313"/>
      <c r="AA70" s="313"/>
      <c r="AB70" s="314"/>
      <c r="AC70" s="312" t="s">
        <v>254</v>
      </c>
      <c r="AD70" s="313"/>
      <c r="AE70" s="313"/>
      <c r="AF70" s="314"/>
    </row>
    <row r="71" spans="2:32" ht="30" customHeight="1" x14ac:dyDescent="0.25">
      <c r="B71" s="315" t="s">
        <v>63</v>
      </c>
      <c r="C71" s="316"/>
      <c r="D71" s="317"/>
      <c r="E71" s="324" t="s">
        <v>255</v>
      </c>
      <c r="F71" s="325"/>
      <c r="G71" s="325"/>
      <c r="H71" s="326"/>
      <c r="I71" s="333" t="s">
        <v>256</v>
      </c>
      <c r="J71" s="334"/>
      <c r="K71" s="335"/>
      <c r="L71" s="261" t="s">
        <v>292</v>
      </c>
      <c r="M71" s="324" t="s">
        <v>255</v>
      </c>
      <c r="N71" s="325"/>
      <c r="O71" s="325"/>
      <c r="P71" s="326"/>
      <c r="Q71" s="333" t="s">
        <v>256</v>
      </c>
      <c r="R71" s="334"/>
      <c r="S71" s="335"/>
      <c r="T71" s="261" t="s">
        <v>234</v>
      </c>
      <c r="U71" s="333" t="s">
        <v>256</v>
      </c>
      <c r="V71" s="334"/>
      <c r="W71" s="335"/>
      <c r="X71" s="261" t="s">
        <v>234</v>
      </c>
      <c r="Y71" s="324" t="s">
        <v>255</v>
      </c>
      <c r="Z71" s="325"/>
      <c r="AA71" s="325"/>
      <c r="AB71" s="326"/>
      <c r="AC71" s="336" t="s">
        <v>293</v>
      </c>
      <c r="AD71" s="337"/>
      <c r="AE71" s="337"/>
      <c r="AF71" s="338"/>
    </row>
    <row r="72" spans="2:32" ht="30" customHeight="1" x14ac:dyDescent="0.25">
      <c r="B72" s="318"/>
      <c r="C72" s="319"/>
      <c r="D72" s="320"/>
      <c r="E72" s="327"/>
      <c r="F72" s="328"/>
      <c r="G72" s="328"/>
      <c r="H72" s="329"/>
      <c r="I72" s="297" t="s">
        <v>287</v>
      </c>
      <c r="J72" s="298"/>
      <c r="K72" s="298"/>
      <c r="L72" s="299"/>
      <c r="M72" s="327"/>
      <c r="N72" s="328"/>
      <c r="O72" s="328"/>
      <c r="P72" s="329"/>
      <c r="Q72" s="297" t="s">
        <v>294</v>
      </c>
      <c r="R72" s="298"/>
      <c r="S72" s="298"/>
      <c r="T72" s="299"/>
      <c r="U72" s="297" t="s">
        <v>295</v>
      </c>
      <c r="V72" s="298"/>
      <c r="W72" s="298"/>
      <c r="X72" s="299"/>
      <c r="Y72" s="327"/>
      <c r="Z72" s="328"/>
      <c r="AA72" s="328"/>
      <c r="AB72" s="329"/>
      <c r="AC72" s="339"/>
      <c r="AD72" s="340"/>
      <c r="AE72" s="340"/>
      <c r="AF72" s="341"/>
    </row>
    <row r="73" spans="2:32" ht="30" customHeight="1" x14ac:dyDescent="0.25">
      <c r="B73" s="318"/>
      <c r="C73" s="319"/>
      <c r="D73" s="320"/>
      <c r="E73" s="327"/>
      <c r="F73" s="328"/>
      <c r="G73" s="328"/>
      <c r="H73" s="329"/>
      <c r="I73" s="306"/>
      <c r="J73" s="307"/>
      <c r="K73" s="307"/>
      <c r="L73" s="308"/>
      <c r="M73" s="327"/>
      <c r="N73" s="328"/>
      <c r="O73" s="328"/>
      <c r="P73" s="329"/>
      <c r="Q73" s="306"/>
      <c r="R73" s="307"/>
      <c r="S73" s="307"/>
      <c r="T73" s="308"/>
      <c r="U73" s="306"/>
      <c r="V73" s="307"/>
      <c r="W73" s="307"/>
      <c r="X73" s="308"/>
      <c r="Y73" s="327"/>
      <c r="Z73" s="328"/>
      <c r="AA73" s="328"/>
      <c r="AB73" s="329"/>
      <c r="AC73" s="339"/>
      <c r="AD73" s="340"/>
      <c r="AE73" s="340"/>
      <c r="AF73" s="341"/>
    </row>
    <row r="74" spans="2:32" ht="30" customHeight="1" x14ac:dyDescent="0.25">
      <c r="B74" s="318"/>
      <c r="C74" s="319"/>
      <c r="D74" s="320"/>
      <c r="E74" s="327"/>
      <c r="F74" s="328"/>
      <c r="G74" s="328"/>
      <c r="H74" s="329"/>
      <c r="I74" s="306" t="s">
        <v>296</v>
      </c>
      <c r="J74" s="307"/>
      <c r="K74" s="307"/>
      <c r="L74" s="308"/>
      <c r="M74" s="327"/>
      <c r="N74" s="328"/>
      <c r="O74" s="328"/>
      <c r="P74" s="329"/>
      <c r="Q74" s="306"/>
      <c r="R74" s="307"/>
      <c r="S74" s="307"/>
      <c r="T74" s="308"/>
      <c r="U74" s="306" t="s">
        <v>280</v>
      </c>
      <c r="V74" s="307"/>
      <c r="W74" s="307"/>
      <c r="X74" s="308"/>
      <c r="Y74" s="327"/>
      <c r="Z74" s="328"/>
      <c r="AA74" s="328"/>
      <c r="AB74" s="329"/>
      <c r="AC74" s="339"/>
      <c r="AD74" s="340"/>
      <c r="AE74" s="340"/>
      <c r="AF74" s="341"/>
    </row>
    <row r="75" spans="2:32" ht="30" customHeight="1" x14ac:dyDescent="0.25">
      <c r="B75" s="318"/>
      <c r="C75" s="319"/>
      <c r="D75" s="320"/>
      <c r="E75" s="327"/>
      <c r="F75" s="328"/>
      <c r="G75" s="328"/>
      <c r="H75" s="329"/>
      <c r="I75" s="309"/>
      <c r="J75" s="310"/>
      <c r="K75" s="310"/>
      <c r="L75" s="311"/>
      <c r="M75" s="327"/>
      <c r="N75" s="328"/>
      <c r="O75" s="328"/>
      <c r="P75" s="329"/>
      <c r="Q75" s="309"/>
      <c r="R75" s="310"/>
      <c r="S75" s="310"/>
      <c r="T75" s="311"/>
      <c r="U75" s="309"/>
      <c r="V75" s="310"/>
      <c r="W75" s="310"/>
      <c r="X75" s="311"/>
      <c r="Y75" s="327"/>
      <c r="Z75" s="328"/>
      <c r="AA75" s="328"/>
      <c r="AB75" s="329"/>
      <c r="AC75" s="339"/>
      <c r="AD75" s="340"/>
      <c r="AE75" s="340"/>
      <c r="AF75" s="341"/>
    </row>
    <row r="76" spans="2:32" ht="30" customHeight="1" x14ac:dyDescent="0.25">
      <c r="B76" s="318"/>
      <c r="C76" s="319"/>
      <c r="D76" s="320"/>
      <c r="E76" s="327"/>
      <c r="F76" s="328"/>
      <c r="G76" s="328"/>
      <c r="H76" s="329"/>
      <c r="I76" s="303" t="s">
        <v>265</v>
      </c>
      <c r="J76" s="304"/>
      <c r="K76" s="305"/>
      <c r="L76" s="264"/>
      <c r="M76" s="327"/>
      <c r="N76" s="328"/>
      <c r="O76" s="328"/>
      <c r="P76" s="329"/>
      <c r="Q76" s="303" t="s">
        <v>265</v>
      </c>
      <c r="R76" s="304"/>
      <c r="S76" s="305"/>
      <c r="T76" s="264"/>
      <c r="U76" s="303" t="s">
        <v>265</v>
      </c>
      <c r="V76" s="304"/>
      <c r="W76" s="305"/>
      <c r="X76" s="264"/>
      <c r="Y76" s="327"/>
      <c r="Z76" s="328"/>
      <c r="AA76" s="328"/>
      <c r="AB76" s="329"/>
      <c r="AC76" s="339"/>
      <c r="AD76" s="340"/>
      <c r="AE76" s="340"/>
      <c r="AF76" s="341"/>
    </row>
    <row r="77" spans="2:32" ht="30" customHeight="1" x14ac:dyDescent="0.25">
      <c r="B77" s="318"/>
      <c r="C77" s="319"/>
      <c r="D77" s="320"/>
      <c r="E77" s="327"/>
      <c r="F77" s="328"/>
      <c r="G77" s="328"/>
      <c r="H77" s="329"/>
      <c r="I77" s="297"/>
      <c r="J77" s="298"/>
      <c r="K77" s="298"/>
      <c r="L77" s="299"/>
      <c r="M77" s="327"/>
      <c r="N77" s="328"/>
      <c r="O77" s="328"/>
      <c r="P77" s="329"/>
      <c r="Q77" s="297"/>
      <c r="R77" s="298"/>
      <c r="S77" s="298"/>
      <c r="T77" s="299"/>
      <c r="U77" s="297"/>
      <c r="V77" s="298"/>
      <c r="W77" s="298"/>
      <c r="X77" s="299"/>
      <c r="Y77" s="327"/>
      <c r="Z77" s="328"/>
      <c r="AA77" s="328"/>
      <c r="AB77" s="329"/>
      <c r="AC77" s="339"/>
      <c r="AD77" s="340"/>
      <c r="AE77" s="340"/>
      <c r="AF77" s="341"/>
    </row>
    <row r="78" spans="2:32" ht="30" customHeight="1" x14ac:dyDescent="0.25">
      <c r="B78" s="318"/>
      <c r="C78" s="319"/>
      <c r="D78" s="320"/>
      <c r="E78" s="327"/>
      <c r="F78" s="328"/>
      <c r="G78" s="328"/>
      <c r="H78" s="329"/>
      <c r="I78" s="306"/>
      <c r="J78" s="307"/>
      <c r="K78" s="307"/>
      <c r="L78" s="308"/>
      <c r="M78" s="327"/>
      <c r="N78" s="328"/>
      <c r="O78" s="328"/>
      <c r="P78" s="329"/>
      <c r="Q78" s="306"/>
      <c r="R78" s="307"/>
      <c r="S78" s="307"/>
      <c r="T78" s="308"/>
      <c r="U78" s="306"/>
      <c r="V78" s="307"/>
      <c r="W78" s="307"/>
      <c r="X78" s="308"/>
      <c r="Y78" s="327"/>
      <c r="Z78" s="328"/>
      <c r="AA78" s="328"/>
      <c r="AB78" s="329"/>
      <c r="AC78" s="339"/>
      <c r="AD78" s="340"/>
      <c r="AE78" s="340"/>
      <c r="AF78" s="341"/>
    </row>
    <row r="79" spans="2:32" ht="30" customHeight="1" x14ac:dyDescent="0.25">
      <c r="B79" s="318"/>
      <c r="C79" s="319"/>
      <c r="D79" s="320"/>
      <c r="E79" s="327"/>
      <c r="F79" s="328"/>
      <c r="G79" s="328"/>
      <c r="H79" s="329"/>
      <c r="I79" s="306"/>
      <c r="J79" s="307"/>
      <c r="K79" s="307"/>
      <c r="L79" s="308"/>
      <c r="M79" s="327"/>
      <c r="N79" s="328"/>
      <c r="O79" s="328"/>
      <c r="P79" s="329"/>
      <c r="Q79" s="306"/>
      <c r="R79" s="307"/>
      <c r="S79" s="307"/>
      <c r="T79" s="308"/>
      <c r="U79" s="306"/>
      <c r="V79" s="307"/>
      <c r="W79" s="307"/>
      <c r="X79" s="308"/>
      <c r="Y79" s="327"/>
      <c r="Z79" s="328"/>
      <c r="AA79" s="328"/>
      <c r="AB79" s="329"/>
      <c r="AC79" s="339"/>
      <c r="AD79" s="340"/>
      <c r="AE79" s="340"/>
      <c r="AF79" s="341"/>
    </row>
    <row r="80" spans="2:32" ht="30" customHeight="1" x14ac:dyDescent="0.25">
      <c r="B80" s="318"/>
      <c r="C80" s="319"/>
      <c r="D80" s="320"/>
      <c r="E80" s="327"/>
      <c r="F80" s="328"/>
      <c r="G80" s="328"/>
      <c r="H80" s="329"/>
      <c r="I80" s="306"/>
      <c r="J80" s="307"/>
      <c r="K80" s="307"/>
      <c r="L80" s="308"/>
      <c r="M80" s="327"/>
      <c r="N80" s="328"/>
      <c r="O80" s="328"/>
      <c r="P80" s="329"/>
      <c r="Q80" s="306"/>
      <c r="R80" s="307"/>
      <c r="S80" s="307"/>
      <c r="T80" s="308"/>
      <c r="U80" s="306"/>
      <c r="V80" s="307"/>
      <c r="W80" s="307"/>
      <c r="X80" s="308"/>
      <c r="Y80" s="327"/>
      <c r="Z80" s="328"/>
      <c r="AA80" s="328"/>
      <c r="AB80" s="329"/>
      <c r="AC80" s="339"/>
      <c r="AD80" s="340"/>
      <c r="AE80" s="340"/>
      <c r="AF80" s="341"/>
    </row>
    <row r="81" spans="2:32" ht="30" customHeight="1" x14ac:dyDescent="0.25">
      <c r="B81" s="318"/>
      <c r="C81" s="319"/>
      <c r="D81" s="320"/>
      <c r="E81" s="327"/>
      <c r="F81" s="328"/>
      <c r="G81" s="328"/>
      <c r="H81" s="329"/>
      <c r="I81" s="306"/>
      <c r="J81" s="307"/>
      <c r="K81" s="307"/>
      <c r="L81" s="308"/>
      <c r="M81" s="327"/>
      <c r="N81" s="328"/>
      <c r="O81" s="328"/>
      <c r="P81" s="329"/>
      <c r="Q81" s="306"/>
      <c r="R81" s="307"/>
      <c r="S81" s="307"/>
      <c r="T81" s="308"/>
      <c r="U81" s="306"/>
      <c r="V81" s="307"/>
      <c r="W81" s="307"/>
      <c r="X81" s="308"/>
      <c r="Y81" s="327"/>
      <c r="Z81" s="328"/>
      <c r="AA81" s="328"/>
      <c r="AB81" s="329"/>
      <c r="AC81" s="339"/>
      <c r="AD81" s="340"/>
      <c r="AE81" s="340"/>
      <c r="AF81" s="341"/>
    </row>
    <row r="82" spans="2:32" ht="30" customHeight="1" x14ac:dyDescent="0.25">
      <c r="B82" s="318"/>
      <c r="C82" s="319"/>
      <c r="D82" s="320"/>
      <c r="E82" s="327"/>
      <c r="F82" s="328"/>
      <c r="G82" s="328"/>
      <c r="H82" s="329"/>
      <c r="I82" s="309"/>
      <c r="J82" s="310"/>
      <c r="K82" s="310"/>
      <c r="L82" s="311"/>
      <c r="M82" s="327"/>
      <c r="N82" s="328"/>
      <c r="O82" s="328"/>
      <c r="P82" s="329"/>
      <c r="Q82" s="309"/>
      <c r="R82" s="310"/>
      <c r="S82" s="310"/>
      <c r="T82" s="311"/>
      <c r="U82" s="309"/>
      <c r="V82" s="310"/>
      <c r="W82" s="310"/>
      <c r="X82" s="311"/>
      <c r="Y82" s="327"/>
      <c r="Z82" s="328"/>
      <c r="AA82" s="328"/>
      <c r="AB82" s="329"/>
      <c r="AC82" s="339"/>
      <c r="AD82" s="340"/>
      <c r="AE82" s="340"/>
      <c r="AF82" s="341"/>
    </row>
    <row r="83" spans="2:32" ht="30" customHeight="1" x14ac:dyDescent="0.25">
      <c r="B83" s="318"/>
      <c r="C83" s="319"/>
      <c r="D83" s="320"/>
      <c r="E83" s="327"/>
      <c r="F83" s="328"/>
      <c r="G83" s="328"/>
      <c r="H83" s="329"/>
      <c r="I83" s="294" t="s">
        <v>266</v>
      </c>
      <c r="J83" s="295"/>
      <c r="K83" s="296"/>
      <c r="L83" s="265"/>
      <c r="M83" s="327"/>
      <c r="N83" s="328"/>
      <c r="O83" s="328"/>
      <c r="P83" s="329"/>
      <c r="Q83" s="294" t="s">
        <v>266</v>
      </c>
      <c r="R83" s="295"/>
      <c r="S83" s="296"/>
      <c r="T83" s="265"/>
      <c r="U83" s="294" t="s">
        <v>266</v>
      </c>
      <c r="V83" s="295"/>
      <c r="W83" s="296"/>
      <c r="X83" s="265"/>
      <c r="Y83" s="327"/>
      <c r="Z83" s="328"/>
      <c r="AA83" s="328"/>
      <c r="AB83" s="329"/>
      <c r="AC83" s="339"/>
      <c r="AD83" s="340"/>
      <c r="AE83" s="340"/>
      <c r="AF83" s="341"/>
    </row>
    <row r="84" spans="2:32" ht="30" customHeight="1" x14ac:dyDescent="0.25">
      <c r="B84" s="318"/>
      <c r="C84" s="319"/>
      <c r="D84" s="320"/>
      <c r="E84" s="327"/>
      <c r="F84" s="328"/>
      <c r="G84" s="328"/>
      <c r="H84" s="329"/>
      <c r="I84" s="297"/>
      <c r="J84" s="298"/>
      <c r="K84" s="298"/>
      <c r="L84" s="299"/>
      <c r="M84" s="327"/>
      <c r="N84" s="328"/>
      <c r="O84" s="328"/>
      <c r="P84" s="329"/>
      <c r="Q84" s="297"/>
      <c r="R84" s="298"/>
      <c r="S84" s="298"/>
      <c r="T84" s="299"/>
      <c r="U84" s="297"/>
      <c r="V84" s="298"/>
      <c r="W84" s="298"/>
      <c r="X84" s="299"/>
      <c r="Y84" s="327"/>
      <c r="Z84" s="328"/>
      <c r="AA84" s="328"/>
      <c r="AB84" s="329"/>
      <c r="AC84" s="339"/>
      <c r="AD84" s="340"/>
      <c r="AE84" s="340"/>
      <c r="AF84" s="341"/>
    </row>
    <row r="85" spans="2:32" ht="30" customHeight="1" thickBot="1" x14ac:dyDescent="0.3">
      <c r="B85" s="321"/>
      <c r="C85" s="322"/>
      <c r="D85" s="323"/>
      <c r="E85" s="330"/>
      <c r="F85" s="331"/>
      <c r="G85" s="331"/>
      <c r="H85" s="332"/>
      <c r="I85" s="300"/>
      <c r="J85" s="301"/>
      <c r="K85" s="301"/>
      <c r="L85" s="302"/>
      <c r="M85" s="330"/>
      <c r="N85" s="331"/>
      <c r="O85" s="331"/>
      <c r="P85" s="332"/>
      <c r="Q85" s="300"/>
      <c r="R85" s="301"/>
      <c r="S85" s="301"/>
      <c r="T85" s="302"/>
      <c r="U85" s="300"/>
      <c r="V85" s="301"/>
      <c r="W85" s="301"/>
      <c r="X85" s="302"/>
      <c r="Y85" s="330"/>
      <c r="Z85" s="331"/>
      <c r="AA85" s="331"/>
      <c r="AB85" s="332"/>
      <c r="AC85" s="342"/>
      <c r="AD85" s="343"/>
      <c r="AE85" s="343"/>
      <c r="AF85" s="344"/>
    </row>
    <row r="86" spans="2:32" s="92" customFormat="1" ht="30" customHeight="1" thickBot="1" x14ac:dyDescent="0.3">
      <c r="H86" s="259"/>
      <c r="L86" s="93"/>
      <c r="P86" s="259"/>
      <c r="T86" s="93"/>
      <c r="X86" s="93"/>
      <c r="AF86" s="260"/>
    </row>
    <row r="87" spans="2:32" ht="30" customHeight="1" thickBot="1" x14ac:dyDescent="0.3">
      <c r="B87" s="345" t="s">
        <v>297</v>
      </c>
      <c r="C87" s="346"/>
      <c r="D87" s="347"/>
      <c r="E87" s="312" t="s">
        <v>248</v>
      </c>
      <c r="F87" s="313"/>
      <c r="G87" s="313"/>
      <c r="H87" s="314"/>
      <c r="I87" s="312" t="s">
        <v>249</v>
      </c>
      <c r="J87" s="313"/>
      <c r="K87" s="313"/>
      <c r="L87" s="314"/>
      <c r="M87" s="312" t="s">
        <v>250</v>
      </c>
      <c r="N87" s="313"/>
      <c r="O87" s="313"/>
      <c r="P87" s="314"/>
      <c r="Q87" s="312" t="s">
        <v>251</v>
      </c>
      <c r="R87" s="313"/>
      <c r="S87" s="313"/>
      <c r="T87" s="314"/>
      <c r="U87" s="312" t="s">
        <v>252</v>
      </c>
      <c r="V87" s="313"/>
      <c r="W87" s="313"/>
      <c r="X87" s="314"/>
      <c r="Y87" s="312" t="s">
        <v>253</v>
      </c>
      <c r="Z87" s="313"/>
      <c r="AA87" s="313"/>
      <c r="AB87" s="314"/>
      <c r="AC87" s="312" t="s">
        <v>254</v>
      </c>
      <c r="AD87" s="313"/>
      <c r="AE87" s="313"/>
      <c r="AF87" s="314"/>
    </row>
    <row r="88" spans="2:32" ht="30" customHeight="1" x14ac:dyDescent="0.25">
      <c r="B88" s="315" t="s">
        <v>64</v>
      </c>
      <c r="C88" s="316"/>
      <c r="D88" s="317"/>
      <c r="E88" s="324" t="s">
        <v>255</v>
      </c>
      <c r="F88" s="325"/>
      <c r="G88" s="325"/>
      <c r="H88" s="326"/>
      <c r="I88" s="333" t="s">
        <v>256</v>
      </c>
      <c r="J88" s="334"/>
      <c r="K88" s="335"/>
      <c r="L88" s="261" t="s">
        <v>298</v>
      </c>
      <c r="M88" s="324" t="s">
        <v>255</v>
      </c>
      <c r="N88" s="325"/>
      <c r="O88" s="325"/>
      <c r="P88" s="326"/>
      <c r="Q88" s="333" t="s">
        <v>256</v>
      </c>
      <c r="R88" s="334"/>
      <c r="S88" s="335"/>
      <c r="T88" s="261" t="s">
        <v>234</v>
      </c>
      <c r="U88" s="333" t="s">
        <v>256</v>
      </c>
      <c r="V88" s="334"/>
      <c r="W88" s="335"/>
      <c r="X88" s="261" t="s">
        <v>234</v>
      </c>
      <c r="Y88" s="324" t="s">
        <v>255</v>
      </c>
      <c r="Z88" s="325"/>
      <c r="AA88" s="325"/>
      <c r="AB88" s="326"/>
      <c r="AC88" s="336" t="s">
        <v>299</v>
      </c>
      <c r="AD88" s="337"/>
      <c r="AE88" s="337"/>
      <c r="AF88" s="338"/>
    </row>
    <row r="89" spans="2:32" ht="30" customHeight="1" x14ac:dyDescent="0.25">
      <c r="B89" s="318"/>
      <c r="C89" s="319"/>
      <c r="D89" s="320"/>
      <c r="E89" s="327"/>
      <c r="F89" s="328"/>
      <c r="G89" s="328"/>
      <c r="H89" s="329"/>
      <c r="I89" s="297" t="s">
        <v>300</v>
      </c>
      <c r="J89" s="298"/>
      <c r="K89" s="298"/>
      <c r="L89" s="299"/>
      <c r="M89" s="327"/>
      <c r="N89" s="328"/>
      <c r="O89" s="328"/>
      <c r="P89" s="329"/>
      <c r="Q89" s="297" t="s">
        <v>287</v>
      </c>
      <c r="R89" s="298"/>
      <c r="S89" s="298"/>
      <c r="T89" s="299"/>
      <c r="U89" s="297" t="s">
        <v>301</v>
      </c>
      <c r="V89" s="298"/>
      <c r="W89" s="298"/>
      <c r="X89" s="299"/>
      <c r="Y89" s="327"/>
      <c r="Z89" s="328"/>
      <c r="AA89" s="328"/>
      <c r="AB89" s="329"/>
      <c r="AC89" s="339"/>
      <c r="AD89" s="340"/>
      <c r="AE89" s="340"/>
      <c r="AF89" s="341"/>
    </row>
    <row r="90" spans="2:32" ht="30" customHeight="1" x14ac:dyDescent="0.25">
      <c r="B90" s="318"/>
      <c r="C90" s="319"/>
      <c r="D90" s="320"/>
      <c r="E90" s="327"/>
      <c r="F90" s="328"/>
      <c r="G90" s="328"/>
      <c r="H90" s="329"/>
      <c r="I90" s="306"/>
      <c r="J90" s="307"/>
      <c r="K90" s="307"/>
      <c r="L90" s="308"/>
      <c r="M90" s="327"/>
      <c r="N90" s="328"/>
      <c r="O90" s="328"/>
      <c r="P90" s="329"/>
      <c r="Q90" s="306"/>
      <c r="R90" s="307"/>
      <c r="S90" s="307"/>
      <c r="T90" s="308"/>
      <c r="U90" s="306"/>
      <c r="V90" s="307"/>
      <c r="W90" s="307"/>
      <c r="X90" s="308"/>
      <c r="Y90" s="327"/>
      <c r="Z90" s="328"/>
      <c r="AA90" s="328"/>
      <c r="AB90" s="329"/>
      <c r="AC90" s="339"/>
      <c r="AD90" s="340"/>
      <c r="AE90" s="340"/>
      <c r="AF90" s="341"/>
    </row>
    <row r="91" spans="2:32" ht="30" customHeight="1" x14ac:dyDescent="0.25">
      <c r="B91" s="318"/>
      <c r="C91" s="319"/>
      <c r="D91" s="320"/>
      <c r="E91" s="327"/>
      <c r="F91" s="328"/>
      <c r="G91" s="328"/>
      <c r="H91" s="329"/>
      <c r="I91" s="306" t="s">
        <v>302</v>
      </c>
      <c r="J91" s="307"/>
      <c r="K91" s="307"/>
      <c r="L91" s="308"/>
      <c r="M91" s="327"/>
      <c r="N91" s="328"/>
      <c r="O91" s="328"/>
      <c r="P91" s="329"/>
      <c r="Q91" s="306" t="s">
        <v>303</v>
      </c>
      <c r="R91" s="307"/>
      <c r="S91" s="307"/>
      <c r="T91" s="308"/>
      <c r="U91" s="306" t="s">
        <v>304</v>
      </c>
      <c r="V91" s="307"/>
      <c r="W91" s="307"/>
      <c r="X91" s="308"/>
      <c r="Y91" s="327"/>
      <c r="Z91" s="328"/>
      <c r="AA91" s="328"/>
      <c r="AB91" s="329"/>
      <c r="AC91" s="339"/>
      <c r="AD91" s="340"/>
      <c r="AE91" s="340"/>
      <c r="AF91" s="341"/>
    </row>
    <row r="92" spans="2:32" ht="30" customHeight="1" x14ac:dyDescent="0.25">
      <c r="B92" s="318"/>
      <c r="C92" s="319"/>
      <c r="D92" s="320"/>
      <c r="E92" s="327"/>
      <c r="F92" s="328"/>
      <c r="G92" s="328"/>
      <c r="H92" s="329"/>
      <c r="I92" s="309"/>
      <c r="J92" s="310"/>
      <c r="K92" s="310"/>
      <c r="L92" s="311"/>
      <c r="M92" s="327"/>
      <c r="N92" s="328"/>
      <c r="O92" s="328"/>
      <c r="P92" s="329"/>
      <c r="Q92" s="309"/>
      <c r="R92" s="310"/>
      <c r="S92" s="310"/>
      <c r="T92" s="311"/>
      <c r="U92" s="309"/>
      <c r="V92" s="310"/>
      <c r="W92" s="310"/>
      <c r="X92" s="311"/>
      <c r="Y92" s="327"/>
      <c r="Z92" s="328"/>
      <c r="AA92" s="328"/>
      <c r="AB92" s="329"/>
      <c r="AC92" s="339"/>
      <c r="AD92" s="340"/>
      <c r="AE92" s="340"/>
      <c r="AF92" s="341"/>
    </row>
    <row r="93" spans="2:32" ht="30" customHeight="1" x14ac:dyDescent="0.25">
      <c r="B93" s="318"/>
      <c r="C93" s="319"/>
      <c r="D93" s="320"/>
      <c r="E93" s="327"/>
      <c r="F93" s="328"/>
      <c r="G93" s="328"/>
      <c r="H93" s="329"/>
      <c r="I93" s="303" t="s">
        <v>265</v>
      </c>
      <c r="J93" s="304"/>
      <c r="K93" s="305"/>
      <c r="L93" s="264"/>
      <c r="M93" s="327"/>
      <c r="N93" s="328"/>
      <c r="O93" s="328"/>
      <c r="P93" s="329"/>
      <c r="Q93" s="303" t="s">
        <v>265</v>
      </c>
      <c r="R93" s="304"/>
      <c r="S93" s="305"/>
      <c r="T93" s="264"/>
      <c r="U93" s="303" t="s">
        <v>265</v>
      </c>
      <c r="V93" s="304"/>
      <c r="W93" s="305"/>
      <c r="X93" s="264"/>
      <c r="Y93" s="327"/>
      <c r="Z93" s="328"/>
      <c r="AA93" s="328"/>
      <c r="AB93" s="329"/>
      <c r="AC93" s="339"/>
      <c r="AD93" s="340"/>
      <c r="AE93" s="340"/>
      <c r="AF93" s="341"/>
    </row>
    <row r="94" spans="2:32" ht="30" customHeight="1" x14ac:dyDescent="0.25">
      <c r="B94" s="318"/>
      <c r="C94" s="319"/>
      <c r="D94" s="320"/>
      <c r="E94" s="327"/>
      <c r="F94" s="328"/>
      <c r="G94" s="328"/>
      <c r="H94" s="329"/>
      <c r="I94" s="297"/>
      <c r="J94" s="298"/>
      <c r="K94" s="298"/>
      <c r="L94" s="299"/>
      <c r="M94" s="327"/>
      <c r="N94" s="328"/>
      <c r="O94" s="328"/>
      <c r="P94" s="329"/>
      <c r="Q94" s="297"/>
      <c r="R94" s="298"/>
      <c r="S94" s="298"/>
      <c r="T94" s="299"/>
      <c r="U94" s="297"/>
      <c r="V94" s="298"/>
      <c r="W94" s="298"/>
      <c r="X94" s="299"/>
      <c r="Y94" s="327"/>
      <c r="Z94" s="328"/>
      <c r="AA94" s="328"/>
      <c r="AB94" s="329"/>
      <c r="AC94" s="339"/>
      <c r="AD94" s="340"/>
      <c r="AE94" s="340"/>
      <c r="AF94" s="341"/>
    </row>
    <row r="95" spans="2:32" ht="30" customHeight="1" x14ac:dyDescent="0.25">
      <c r="B95" s="318"/>
      <c r="C95" s="319"/>
      <c r="D95" s="320"/>
      <c r="E95" s="327"/>
      <c r="F95" s="328"/>
      <c r="G95" s="328"/>
      <c r="H95" s="329"/>
      <c r="I95" s="306"/>
      <c r="J95" s="307"/>
      <c r="K95" s="307"/>
      <c r="L95" s="308"/>
      <c r="M95" s="327"/>
      <c r="N95" s="328"/>
      <c r="O95" s="328"/>
      <c r="P95" s="329"/>
      <c r="Q95" s="306"/>
      <c r="R95" s="307"/>
      <c r="S95" s="307"/>
      <c r="T95" s="308"/>
      <c r="U95" s="306"/>
      <c r="V95" s="307"/>
      <c r="W95" s="307"/>
      <c r="X95" s="308"/>
      <c r="Y95" s="327"/>
      <c r="Z95" s="328"/>
      <c r="AA95" s="328"/>
      <c r="AB95" s="329"/>
      <c r="AC95" s="339"/>
      <c r="AD95" s="340"/>
      <c r="AE95" s="340"/>
      <c r="AF95" s="341"/>
    </row>
    <row r="96" spans="2:32" ht="30" customHeight="1" x14ac:dyDescent="0.25">
      <c r="B96" s="318"/>
      <c r="C96" s="319"/>
      <c r="D96" s="320"/>
      <c r="E96" s="327"/>
      <c r="F96" s="328"/>
      <c r="G96" s="328"/>
      <c r="H96" s="329"/>
      <c r="I96" s="306"/>
      <c r="J96" s="307"/>
      <c r="K96" s="307"/>
      <c r="L96" s="308"/>
      <c r="M96" s="327"/>
      <c r="N96" s="328"/>
      <c r="O96" s="328"/>
      <c r="P96" s="329"/>
      <c r="Q96" s="306"/>
      <c r="R96" s="307"/>
      <c r="S96" s="307"/>
      <c r="T96" s="308"/>
      <c r="U96" s="306"/>
      <c r="V96" s="307"/>
      <c r="W96" s="307"/>
      <c r="X96" s="308"/>
      <c r="Y96" s="327"/>
      <c r="Z96" s="328"/>
      <c r="AA96" s="328"/>
      <c r="AB96" s="329"/>
      <c r="AC96" s="339"/>
      <c r="AD96" s="340"/>
      <c r="AE96" s="340"/>
      <c r="AF96" s="341"/>
    </row>
    <row r="97" spans="2:32" ht="30" customHeight="1" x14ac:dyDescent="0.25">
      <c r="B97" s="318"/>
      <c r="C97" s="319"/>
      <c r="D97" s="320"/>
      <c r="E97" s="327"/>
      <c r="F97" s="328"/>
      <c r="G97" s="328"/>
      <c r="H97" s="329"/>
      <c r="I97" s="306"/>
      <c r="J97" s="307"/>
      <c r="K97" s="307"/>
      <c r="L97" s="308"/>
      <c r="M97" s="327"/>
      <c r="N97" s="328"/>
      <c r="O97" s="328"/>
      <c r="P97" s="329"/>
      <c r="Q97" s="306"/>
      <c r="R97" s="307"/>
      <c r="S97" s="307"/>
      <c r="T97" s="308"/>
      <c r="U97" s="306"/>
      <c r="V97" s="307"/>
      <c r="W97" s="307"/>
      <c r="X97" s="308"/>
      <c r="Y97" s="327"/>
      <c r="Z97" s="328"/>
      <c r="AA97" s="328"/>
      <c r="AB97" s="329"/>
      <c r="AC97" s="339"/>
      <c r="AD97" s="340"/>
      <c r="AE97" s="340"/>
      <c r="AF97" s="341"/>
    </row>
    <row r="98" spans="2:32" ht="30" customHeight="1" x14ac:dyDescent="0.25">
      <c r="B98" s="318"/>
      <c r="C98" s="319"/>
      <c r="D98" s="320"/>
      <c r="E98" s="327"/>
      <c r="F98" s="328"/>
      <c r="G98" s="328"/>
      <c r="H98" s="329"/>
      <c r="I98" s="306"/>
      <c r="J98" s="307"/>
      <c r="K98" s="307"/>
      <c r="L98" s="308"/>
      <c r="M98" s="327"/>
      <c r="N98" s="328"/>
      <c r="O98" s="328"/>
      <c r="P98" s="329"/>
      <c r="Q98" s="306"/>
      <c r="R98" s="307"/>
      <c r="S98" s="307"/>
      <c r="T98" s="308"/>
      <c r="U98" s="306"/>
      <c r="V98" s="307"/>
      <c r="W98" s="307"/>
      <c r="X98" s="308"/>
      <c r="Y98" s="327"/>
      <c r="Z98" s="328"/>
      <c r="AA98" s="328"/>
      <c r="AB98" s="329"/>
      <c r="AC98" s="339"/>
      <c r="AD98" s="340"/>
      <c r="AE98" s="340"/>
      <c r="AF98" s="341"/>
    </row>
    <row r="99" spans="2:32" ht="30" customHeight="1" x14ac:dyDescent="0.25">
      <c r="B99" s="318"/>
      <c r="C99" s="319"/>
      <c r="D99" s="320"/>
      <c r="E99" s="327"/>
      <c r="F99" s="328"/>
      <c r="G99" s="328"/>
      <c r="H99" s="329"/>
      <c r="I99" s="309"/>
      <c r="J99" s="310"/>
      <c r="K99" s="310"/>
      <c r="L99" s="311"/>
      <c r="M99" s="327"/>
      <c r="N99" s="328"/>
      <c r="O99" s="328"/>
      <c r="P99" s="329"/>
      <c r="Q99" s="309"/>
      <c r="R99" s="310"/>
      <c r="S99" s="310"/>
      <c r="T99" s="311"/>
      <c r="U99" s="309"/>
      <c r="V99" s="310"/>
      <c r="W99" s="310"/>
      <c r="X99" s="311"/>
      <c r="Y99" s="327"/>
      <c r="Z99" s="328"/>
      <c r="AA99" s="328"/>
      <c r="AB99" s="329"/>
      <c r="AC99" s="339"/>
      <c r="AD99" s="340"/>
      <c r="AE99" s="340"/>
      <c r="AF99" s="341"/>
    </row>
    <row r="100" spans="2:32" ht="30" customHeight="1" x14ac:dyDescent="0.25">
      <c r="B100" s="318"/>
      <c r="C100" s="319"/>
      <c r="D100" s="320"/>
      <c r="E100" s="327"/>
      <c r="F100" s="328"/>
      <c r="G100" s="328"/>
      <c r="H100" s="329"/>
      <c r="I100" s="294" t="s">
        <v>266</v>
      </c>
      <c r="J100" s="295"/>
      <c r="K100" s="296"/>
      <c r="L100" s="265"/>
      <c r="M100" s="327"/>
      <c r="N100" s="328"/>
      <c r="O100" s="328"/>
      <c r="P100" s="329"/>
      <c r="Q100" s="294" t="s">
        <v>266</v>
      </c>
      <c r="R100" s="295"/>
      <c r="S100" s="296"/>
      <c r="T100" s="265"/>
      <c r="U100" s="294" t="s">
        <v>266</v>
      </c>
      <c r="V100" s="295"/>
      <c r="W100" s="296"/>
      <c r="X100" s="265"/>
      <c r="Y100" s="327"/>
      <c r="Z100" s="328"/>
      <c r="AA100" s="328"/>
      <c r="AB100" s="329"/>
      <c r="AC100" s="339"/>
      <c r="AD100" s="340"/>
      <c r="AE100" s="340"/>
      <c r="AF100" s="341"/>
    </row>
    <row r="101" spans="2:32" ht="30" customHeight="1" x14ac:dyDescent="0.25">
      <c r="B101" s="318"/>
      <c r="C101" s="319"/>
      <c r="D101" s="320"/>
      <c r="E101" s="327"/>
      <c r="F101" s="328"/>
      <c r="G101" s="328"/>
      <c r="H101" s="329"/>
      <c r="I101" s="297"/>
      <c r="J101" s="298"/>
      <c r="K101" s="298"/>
      <c r="L101" s="299"/>
      <c r="M101" s="327"/>
      <c r="N101" s="328"/>
      <c r="O101" s="328"/>
      <c r="P101" s="329"/>
      <c r="Q101" s="297"/>
      <c r="R101" s="298"/>
      <c r="S101" s="298"/>
      <c r="T101" s="299"/>
      <c r="U101" s="297"/>
      <c r="V101" s="298"/>
      <c r="W101" s="298"/>
      <c r="X101" s="299"/>
      <c r="Y101" s="327"/>
      <c r="Z101" s="328"/>
      <c r="AA101" s="328"/>
      <c r="AB101" s="329"/>
      <c r="AC101" s="339"/>
      <c r="AD101" s="340"/>
      <c r="AE101" s="340"/>
      <c r="AF101" s="341"/>
    </row>
    <row r="102" spans="2:32" ht="30" customHeight="1" thickBot="1" x14ac:dyDescent="0.3">
      <c r="B102" s="321"/>
      <c r="C102" s="322"/>
      <c r="D102" s="323"/>
      <c r="E102" s="330"/>
      <c r="F102" s="331"/>
      <c r="G102" s="331"/>
      <c r="H102" s="332"/>
      <c r="I102" s="300"/>
      <c r="J102" s="301"/>
      <c r="K102" s="301"/>
      <c r="L102" s="302"/>
      <c r="M102" s="330"/>
      <c r="N102" s="331"/>
      <c r="O102" s="331"/>
      <c r="P102" s="332"/>
      <c r="Q102" s="300"/>
      <c r="R102" s="301"/>
      <c r="S102" s="301"/>
      <c r="T102" s="302"/>
      <c r="U102" s="300"/>
      <c r="V102" s="301"/>
      <c r="W102" s="301"/>
      <c r="X102" s="302"/>
      <c r="Y102" s="330"/>
      <c r="Z102" s="331"/>
      <c r="AA102" s="331"/>
      <c r="AB102" s="332"/>
      <c r="AC102" s="342"/>
      <c r="AD102" s="343"/>
      <c r="AE102" s="343"/>
      <c r="AF102" s="344"/>
    </row>
    <row r="103" spans="2:32" s="92" customFormat="1" ht="30" customHeight="1" thickBot="1" x14ac:dyDescent="0.3">
      <c r="H103" s="259"/>
      <c r="L103" s="93"/>
      <c r="P103" s="259"/>
      <c r="T103" s="93"/>
      <c r="X103" s="93"/>
      <c r="AF103" s="260"/>
    </row>
    <row r="104" spans="2:32" ht="30" customHeight="1" thickBot="1" x14ac:dyDescent="0.3">
      <c r="B104" s="345" t="s">
        <v>305</v>
      </c>
      <c r="C104" s="346"/>
      <c r="D104" s="347"/>
      <c r="E104" s="312" t="s">
        <v>248</v>
      </c>
      <c r="F104" s="313"/>
      <c r="G104" s="313"/>
      <c r="H104" s="314"/>
      <c r="I104" s="312" t="s">
        <v>249</v>
      </c>
      <c r="J104" s="313"/>
      <c r="K104" s="313"/>
      <c r="L104" s="314"/>
      <c r="M104" s="312" t="s">
        <v>250</v>
      </c>
      <c r="N104" s="313"/>
      <c r="O104" s="313"/>
      <c r="P104" s="314"/>
      <c r="Q104" s="312" t="s">
        <v>251</v>
      </c>
      <c r="R104" s="313"/>
      <c r="S104" s="313"/>
      <c r="T104" s="314"/>
      <c r="U104" s="312" t="s">
        <v>252</v>
      </c>
      <c r="V104" s="313"/>
      <c r="W104" s="313"/>
      <c r="X104" s="314"/>
      <c r="Y104" s="312" t="s">
        <v>253</v>
      </c>
      <c r="Z104" s="313"/>
      <c r="AA104" s="313"/>
      <c r="AB104" s="314"/>
      <c r="AC104" s="312" t="s">
        <v>254</v>
      </c>
      <c r="AD104" s="313"/>
      <c r="AE104" s="313"/>
      <c r="AF104" s="314"/>
    </row>
    <row r="105" spans="2:32" ht="30" customHeight="1" x14ac:dyDescent="0.25">
      <c r="B105" s="315" t="s">
        <v>90</v>
      </c>
      <c r="C105" s="316"/>
      <c r="D105" s="317"/>
      <c r="E105" s="324" t="s">
        <v>255</v>
      </c>
      <c r="F105" s="325"/>
      <c r="G105" s="325"/>
      <c r="H105" s="326"/>
      <c r="I105" s="333" t="s">
        <v>256</v>
      </c>
      <c r="J105" s="334"/>
      <c r="K105" s="335"/>
      <c r="L105" s="261" t="s">
        <v>298</v>
      </c>
      <c r="M105" s="324" t="s">
        <v>255</v>
      </c>
      <c r="N105" s="325"/>
      <c r="O105" s="325"/>
      <c r="P105" s="326"/>
      <c r="Q105" s="333" t="s">
        <v>256</v>
      </c>
      <c r="R105" s="334"/>
      <c r="S105" s="335"/>
      <c r="T105" s="261" t="s">
        <v>234</v>
      </c>
      <c r="U105" s="333" t="s">
        <v>256</v>
      </c>
      <c r="V105" s="334"/>
      <c r="W105" s="335"/>
      <c r="X105" s="261" t="s">
        <v>238</v>
      </c>
      <c r="Y105" s="324" t="s">
        <v>255</v>
      </c>
      <c r="Z105" s="325"/>
      <c r="AA105" s="325"/>
      <c r="AB105" s="326"/>
      <c r="AC105" s="336" t="s">
        <v>306</v>
      </c>
      <c r="AD105" s="337"/>
      <c r="AE105" s="337"/>
      <c r="AF105" s="338"/>
    </row>
    <row r="106" spans="2:32" ht="30" customHeight="1" x14ac:dyDescent="0.25">
      <c r="B106" s="318"/>
      <c r="C106" s="319"/>
      <c r="D106" s="320"/>
      <c r="E106" s="327"/>
      <c r="F106" s="328"/>
      <c r="G106" s="328"/>
      <c r="H106" s="329"/>
      <c r="I106" s="297" t="s">
        <v>307</v>
      </c>
      <c r="J106" s="298"/>
      <c r="K106" s="298"/>
      <c r="L106" s="299"/>
      <c r="M106" s="327"/>
      <c r="N106" s="328"/>
      <c r="O106" s="328"/>
      <c r="P106" s="329"/>
      <c r="Q106" s="297" t="s">
        <v>308</v>
      </c>
      <c r="R106" s="298"/>
      <c r="S106" s="298"/>
      <c r="T106" s="299"/>
      <c r="U106" s="297" t="s">
        <v>309</v>
      </c>
      <c r="V106" s="298"/>
      <c r="W106" s="298"/>
      <c r="X106" s="299"/>
      <c r="Y106" s="327"/>
      <c r="Z106" s="328"/>
      <c r="AA106" s="328"/>
      <c r="AB106" s="329"/>
      <c r="AC106" s="339"/>
      <c r="AD106" s="340"/>
      <c r="AE106" s="340"/>
      <c r="AF106" s="341"/>
    </row>
    <row r="107" spans="2:32" ht="30" customHeight="1" x14ac:dyDescent="0.25">
      <c r="B107" s="318"/>
      <c r="C107" s="319"/>
      <c r="D107" s="320"/>
      <c r="E107" s="327"/>
      <c r="F107" s="328"/>
      <c r="G107" s="328"/>
      <c r="H107" s="329"/>
      <c r="I107" s="306"/>
      <c r="J107" s="307"/>
      <c r="K107" s="307"/>
      <c r="L107" s="308"/>
      <c r="M107" s="327"/>
      <c r="N107" s="328"/>
      <c r="O107" s="328"/>
      <c r="P107" s="329"/>
      <c r="Q107" s="306"/>
      <c r="R107" s="307"/>
      <c r="S107" s="307"/>
      <c r="T107" s="308"/>
      <c r="U107" s="306"/>
      <c r="V107" s="307"/>
      <c r="W107" s="307"/>
      <c r="X107" s="308"/>
      <c r="Y107" s="327"/>
      <c r="Z107" s="328"/>
      <c r="AA107" s="328"/>
      <c r="AB107" s="329"/>
      <c r="AC107" s="339"/>
      <c r="AD107" s="340"/>
      <c r="AE107" s="340"/>
      <c r="AF107" s="341"/>
    </row>
    <row r="108" spans="2:32" ht="30" customHeight="1" x14ac:dyDescent="0.25">
      <c r="B108" s="318"/>
      <c r="C108" s="319"/>
      <c r="D108" s="320"/>
      <c r="E108" s="327"/>
      <c r="F108" s="328"/>
      <c r="G108" s="328"/>
      <c r="H108" s="329"/>
      <c r="I108" s="306" t="s">
        <v>310</v>
      </c>
      <c r="J108" s="307"/>
      <c r="K108" s="307"/>
      <c r="L108" s="308"/>
      <c r="M108" s="327"/>
      <c r="N108" s="328"/>
      <c r="O108" s="328"/>
      <c r="P108" s="329"/>
      <c r="Q108" s="306" t="s">
        <v>275</v>
      </c>
      <c r="R108" s="307"/>
      <c r="S108" s="307"/>
      <c r="T108" s="308"/>
      <c r="U108" s="306" t="s">
        <v>311</v>
      </c>
      <c r="V108" s="307"/>
      <c r="W108" s="307"/>
      <c r="X108" s="308"/>
      <c r="Y108" s="327"/>
      <c r="Z108" s="328"/>
      <c r="AA108" s="328"/>
      <c r="AB108" s="329"/>
      <c r="AC108" s="339"/>
      <c r="AD108" s="340"/>
      <c r="AE108" s="340"/>
      <c r="AF108" s="341"/>
    </row>
    <row r="109" spans="2:32" ht="30" customHeight="1" x14ac:dyDescent="0.25">
      <c r="B109" s="318"/>
      <c r="C109" s="319"/>
      <c r="D109" s="320"/>
      <c r="E109" s="327"/>
      <c r="F109" s="328"/>
      <c r="G109" s="328"/>
      <c r="H109" s="329"/>
      <c r="I109" s="309"/>
      <c r="J109" s="310"/>
      <c r="K109" s="310"/>
      <c r="L109" s="311"/>
      <c r="M109" s="327"/>
      <c r="N109" s="328"/>
      <c r="O109" s="328"/>
      <c r="P109" s="329"/>
      <c r="Q109" s="309"/>
      <c r="R109" s="310"/>
      <c r="S109" s="310"/>
      <c r="T109" s="311"/>
      <c r="U109" s="309"/>
      <c r="V109" s="310"/>
      <c r="W109" s="310"/>
      <c r="X109" s="311"/>
      <c r="Y109" s="327"/>
      <c r="Z109" s="328"/>
      <c r="AA109" s="328"/>
      <c r="AB109" s="329"/>
      <c r="AC109" s="339"/>
      <c r="AD109" s="340"/>
      <c r="AE109" s="340"/>
      <c r="AF109" s="341"/>
    </row>
    <row r="110" spans="2:32" ht="30" customHeight="1" x14ac:dyDescent="0.25">
      <c r="B110" s="318"/>
      <c r="C110" s="319"/>
      <c r="D110" s="320"/>
      <c r="E110" s="327"/>
      <c r="F110" s="328"/>
      <c r="G110" s="328"/>
      <c r="H110" s="329"/>
      <c r="I110" s="303" t="s">
        <v>265</v>
      </c>
      <c r="J110" s="304"/>
      <c r="K110" s="305"/>
      <c r="L110" s="264"/>
      <c r="M110" s="327"/>
      <c r="N110" s="328"/>
      <c r="O110" s="328"/>
      <c r="P110" s="329"/>
      <c r="Q110" s="303" t="s">
        <v>265</v>
      </c>
      <c r="R110" s="304"/>
      <c r="S110" s="305"/>
      <c r="T110" s="264"/>
      <c r="U110" s="303" t="s">
        <v>265</v>
      </c>
      <c r="V110" s="304"/>
      <c r="W110" s="305"/>
      <c r="X110" s="264"/>
      <c r="Y110" s="327"/>
      <c r="Z110" s="328"/>
      <c r="AA110" s="328"/>
      <c r="AB110" s="329"/>
      <c r="AC110" s="339"/>
      <c r="AD110" s="340"/>
      <c r="AE110" s="340"/>
      <c r="AF110" s="341"/>
    </row>
    <row r="111" spans="2:32" ht="30" customHeight="1" x14ac:dyDescent="0.25">
      <c r="B111" s="318"/>
      <c r="C111" s="319"/>
      <c r="D111" s="320"/>
      <c r="E111" s="327"/>
      <c r="F111" s="328"/>
      <c r="G111" s="328"/>
      <c r="H111" s="329"/>
      <c r="I111" s="297"/>
      <c r="J111" s="298"/>
      <c r="K111" s="298"/>
      <c r="L111" s="299"/>
      <c r="M111" s="327"/>
      <c r="N111" s="328"/>
      <c r="O111" s="328"/>
      <c r="P111" s="329"/>
      <c r="Q111" s="297"/>
      <c r="R111" s="298"/>
      <c r="S111" s="298"/>
      <c r="T111" s="299"/>
      <c r="U111" s="297"/>
      <c r="V111" s="298"/>
      <c r="W111" s="298"/>
      <c r="X111" s="299"/>
      <c r="Y111" s="327"/>
      <c r="Z111" s="328"/>
      <c r="AA111" s="328"/>
      <c r="AB111" s="329"/>
      <c r="AC111" s="339"/>
      <c r="AD111" s="340"/>
      <c r="AE111" s="340"/>
      <c r="AF111" s="341"/>
    </row>
    <row r="112" spans="2:32" ht="30" customHeight="1" x14ac:dyDescent="0.25">
      <c r="B112" s="318"/>
      <c r="C112" s="319"/>
      <c r="D112" s="320"/>
      <c r="E112" s="327"/>
      <c r="F112" s="328"/>
      <c r="G112" s="328"/>
      <c r="H112" s="329"/>
      <c r="I112" s="306"/>
      <c r="J112" s="307"/>
      <c r="K112" s="307"/>
      <c r="L112" s="308"/>
      <c r="M112" s="327"/>
      <c r="N112" s="328"/>
      <c r="O112" s="328"/>
      <c r="P112" s="329"/>
      <c r="Q112" s="306"/>
      <c r="R112" s="307"/>
      <c r="S112" s="307"/>
      <c r="T112" s="308"/>
      <c r="U112" s="306"/>
      <c r="V112" s="307"/>
      <c r="W112" s="307"/>
      <c r="X112" s="308"/>
      <c r="Y112" s="327"/>
      <c r="Z112" s="328"/>
      <c r="AA112" s="328"/>
      <c r="AB112" s="329"/>
      <c r="AC112" s="339"/>
      <c r="AD112" s="340"/>
      <c r="AE112" s="340"/>
      <c r="AF112" s="341"/>
    </row>
    <row r="113" spans="2:32" ht="30" customHeight="1" x14ac:dyDescent="0.25">
      <c r="B113" s="318"/>
      <c r="C113" s="319"/>
      <c r="D113" s="320"/>
      <c r="E113" s="327"/>
      <c r="F113" s="328"/>
      <c r="G113" s="328"/>
      <c r="H113" s="329"/>
      <c r="I113" s="306"/>
      <c r="J113" s="307"/>
      <c r="K113" s="307"/>
      <c r="L113" s="308"/>
      <c r="M113" s="327"/>
      <c r="N113" s="328"/>
      <c r="O113" s="328"/>
      <c r="P113" s="329"/>
      <c r="Q113" s="306"/>
      <c r="R113" s="307"/>
      <c r="S113" s="307"/>
      <c r="T113" s="308"/>
      <c r="U113" s="306"/>
      <c r="V113" s="307"/>
      <c r="W113" s="307"/>
      <c r="X113" s="308"/>
      <c r="Y113" s="327"/>
      <c r="Z113" s="328"/>
      <c r="AA113" s="328"/>
      <c r="AB113" s="329"/>
      <c r="AC113" s="339"/>
      <c r="AD113" s="340"/>
      <c r="AE113" s="340"/>
      <c r="AF113" s="341"/>
    </row>
    <row r="114" spans="2:32" ht="30" customHeight="1" x14ac:dyDescent="0.25">
      <c r="B114" s="318"/>
      <c r="C114" s="319"/>
      <c r="D114" s="320"/>
      <c r="E114" s="327"/>
      <c r="F114" s="328"/>
      <c r="G114" s="328"/>
      <c r="H114" s="329"/>
      <c r="I114" s="306"/>
      <c r="J114" s="307"/>
      <c r="K114" s="307"/>
      <c r="L114" s="308"/>
      <c r="M114" s="327"/>
      <c r="N114" s="328"/>
      <c r="O114" s="328"/>
      <c r="P114" s="329"/>
      <c r="Q114" s="306"/>
      <c r="R114" s="307"/>
      <c r="S114" s="307"/>
      <c r="T114" s="308"/>
      <c r="U114" s="306"/>
      <c r="V114" s="307"/>
      <c r="W114" s="307"/>
      <c r="X114" s="308"/>
      <c r="Y114" s="327"/>
      <c r="Z114" s="328"/>
      <c r="AA114" s="328"/>
      <c r="AB114" s="329"/>
      <c r="AC114" s="339"/>
      <c r="AD114" s="340"/>
      <c r="AE114" s="340"/>
      <c r="AF114" s="341"/>
    </row>
    <row r="115" spans="2:32" ht="30" customHeight="1" x14ac:dyDescent="0.25">
      <c r="B115" s="318"/>
      <c r="C115" s="319"/>
      <c r="D115" s="320"/>
      <c r="E115" s="327"/>
      <c r="F115" s="328"/>
      <c r="G115" s="328"/>
      <c r="H115" s="329"/>
      <c r="I115" s="306"/>
      <c r="J115" s="307"/>
      <c r="K115" s="307"/>
      <c r="L115" s="308"/>
      <c r="M115" s="327"/>
      <c r="N115" s="328"/>
      <c r="O115" s="328"/>
      <c r="P115" s="329"/>
      <c r="Q115" s="306"/>
      <c r="R115" s="307"/>
      <c r="S115" s="307"/>
      <c r="T115" s="308"/>
      <c r="U115" s="306"/>
      <c r="V115" s="307"/>
      <c r="W115" s="307"/>
      <c r="X115" s="308"/>
      <c r="Y115" s="327"/>
      <c r="Z115" s="328"/>
      <c r="AA115" s="328"/>
      <c r="AB115" s="329"/>
      <c r="AC115" s="339"/>
      <c r="AD115" s="340"/>
      <c r="AE115" s="340"/>
      <c r="AF115" s="341"/>
    </row>
    <row r="116" spans="2:32" ht="30" customHeight="1" x14ac:dyDescent="0.25">
      <c r="B116" s="318"/>
      <c r="C116" s="319"/>
      <c r="D116" s="320"/>
      <c r="E116" s="327"/>
      <c r="F116" s="328"/>
      <c r="G116" s="328"/>
      <c r="H116" s="329"/>
      <c r="I116" s="309"/>
      <c r="J116" s="310"/>
      <c r="K116" s="310"/>
      <c r="L116" s="311"/>
      <c r="M116" s="327"/>
      <c r="N116" s="328"/>
      <c r="O116" s="328"/>
      <c r="P116" s="329"/>
      <c r="Q116" s="309"/>
      <c r="R116" s="310"/>
      <c r="S116" s="310"/>
      <c r="T116" s="311"/>
      <c r="U116" s="309"/>
      <c r="V116" s="310"/>
      <c r="W116" s="310"/>
      <c r="X116" s="311"/>
      <c r="Y116" s="327"/>
      <c r="Z116" s="328"/>
      <c r="AA116" s="328"/>
      <c r="AB116" s="329"/>
      <c r="AC116" s="339"/>
      <c r="AD116" s="340"/>
      <c r="AE116" s="340"/>
      <c r="AF116" s="341"/>
    </row>
    <row r="117" spans="2:32" ht="30" customHeight="1" x14ac:dyDescent="0.25">
      <c r="B117" s="318"/>
      <c r="C117" s="319"/>
      <c r="D117" s="320"/>
      <c r="E117" s="327"/>
      <c r="F117" s="328"/>
      <c r="G117" s="328"/>
      <c r="H117" s="329"/>
      <c r="I117" s="294" t="s">
        <v>266</v>
      </c>
      <c r="J117" s="295"/>
      <c r="K117" s="296"/>
      <c r="L117" s="265"/>
      <c r="M117" s="327"/>
      <c r="N117" s="328"/>
      <c r="O117" s="328"/>
      <c r="P117" s="329"/>
      <c r="Q117" s="294" t="s">
        <v>266</v>
      </c>
      <c r="R117" s="295"/>
      <c r="S117" s="296"/>
      <c r="T117" s="265"/>
      <c r="U117" s="294" t="s">
        <v>266</v>
      </c>
      <c r="V117" s="295"/>
      <c r="W117" s="296"/>
      <c r="X117" s="265"/>
      <c r="Y117" s="327"/>
      <c r="Z117" s="328"/>
      <c r="AA117" s="328"/>
      <c r="AB117" s="329"/>
      <c r="AC117" s="339"/>
      <c r="AD117" s="340"/>
      <c r="AE117" s="340"/>
      <c r="AF117" s="341"/>
    </row>
    <row r="118" spans="2:32" ht="30" customHeight="1" x14ac:dyDescent="0.25">
      <c r="B118" s="318"/>
      <c r="C118" s="319"/>
      <c r="D118" s="320"/>
      <c r="E118" s="327"/>
      <c r="F118" s="328"/>
      <c r="G118" s="328"/>
      <c r="H118" s="329"/>
      <c r="I118" s="297"/>
      <c r="J118" s="298"/>
      <c r="K118" s="298"/>
      <c r="L118" s="299"/>
      <c r="M118" s="327"/>
      <c r="N118" s="328"/>
      <c r="O118" s="328"/>
      <c r="P118" s="329"/>
      <c r="Q118" s="297"/>
      <c r="R118" s="298"/>
      <c r="S118" s="298"/>
      <c r="T118" s="299"/>
      <c r="U118" s="297"/>
      <c r="V118" s="298"/>
      <c r="W118" s="298"/>
      <c r="X118" s="299"/>
      <c r="Y118" s="327"/>
      <c r="Z118" s="328"/>
      <c r="AA118" s="328"/>
      <c r="AB118" s="329"/>
      <c r="AC118" s="339"/>
      <c r="AD118" s="340"/>
      <c r="AE118" s="340"/>
      <c r="AF118" s="341"/>
    </row>
    <row r="119" spans="2:32" ht="30" customHeight="1" thickBot="1" x14ac:dyDescent="0.3">
      <c r="B119" s="321"/>
      <c r="C119" s="322"/>
      <c r="D119" s="323"/>
      <c r="E119" s="330"/>
      <c r="F119" s="331"/>
      <c r="G119" s="331"/>
      <c r="H119" s="332"/>
      <c r="I119" s="300"/>
      <c r="J119" s="301"/>
      <c r="K119" s="301"/>
      <c r="L119" s="302"/>
      <c r="M119" s="330"/>
      <c r="N119" s="331"/>
      <c r="O119" s="331"/>
      <c r="P119" s="332"/>
      <c r="Q119" s="300"/>
      <c r="R119" s="301"/>
      <c r="S119" s="301"/>
      <c r="T119" s="302"/>
      <c r="U119" s="300"/>
      <c r="V119" s="301"/>
      <c r="W119" s="301"/>
      <c r="X119" s="302"/>
      <c r="Y119" s="330"/>
      <c r="Z119" s="331"/>
      <c r="AA119" s="331"/>
      <c r="AB119" s="332"/>
      <c r="AC119" s="342"/>
      <c r="AD119" s="343"/>
      <c r="AE119" s="343"/>
      <c r="AF119" s="344"/>
    </row>
    <row r="120" spans="2:32" s="92" customFormat="1" ht="30" customHeight="1" thickBot="1" x14ac:dyDescent="0.3">
      <c r="H120" s="259"/>
      <c r="L120" s="93"/>
      <c r="P120" s="259"/>
      <c r="T120" s="93"/>
      <c r="X120" s="93"/>
      <c r="AF120" s="260"/>
    </row>
    <row r="121" spans="2:32" ht="30" customHeight="1" thickBot="1" x14ac:dyDescent="0.3">
      <c r="B121" s="345" t="s">
        <v>312</v>
      </c>
      <c r="C121" s="346"/>
      <c r="D121" s="347"/>
      <c r="E121" s="312" t="s">
        <v>248</v>
      </c>
      <c r="F121" s="313"/>
      <c r="G121" s="313"/>
      <c r="H121" s="314"/>
      <c r="I121" s="312" t="s">
        <v>249</v>
      </c>
      <c r="J121" s="313"/>
      <c r="K121" s="313"/>
      <c r="L121" s="314"/>
      <c r="M121" s="312" t="s">
        <v>250</v>
      </c>
      <c r="N121" s="313"/>
      <c r="O121" s="313"/>
      <c r="P121" s="314"/>
      <c r="Q121" s="312" t="s">
        <v>251</v>
      </c>
      <c r="R121" s="313"/>
      <c r="S121" s="313"/>
      <c r="T121" s="314"/>
      <c r="U121" s="312" t="s">
        <v>252</v>
      </c>
      <c r="V121" s="313"/>
      <c r="W121" s="313"/>
      <c r="X121" s="314"/>
      <c r="Y121" s="312" t="s">
        <v>253</v>
      </c>
      <c r="Z121" s="313"/>
      <c r="AA121" s="313"/>
      <c r="AB121" s="314"/>
      <c r="AC121" s="312" t="s">
        <v>254</v>
      </c>
      <c r="AD121" s="313"/>
      <c r="AE121" s="313"/>
      <c r="AF121" s="314"/>
    </row>
    <row r="122" spans="2:32" ht="30" customHeight="1" x14ac:dyDescent="0.25">
      <c r="B122" s="315" t="s">
        <v>91</v>
      </c>
      <c r="C122" s="316"/>
      <c r="D122" s="317"/>
      <c r="E122" s="324" t="s">
        <v>255</v>
      </c>
      <c r="F122" s="325"/>
      <c r="G122" s="325"/>
      <c r="H122" s="326"/>
      <c r="I122" s="333" t="s">
        <v>256</v>
      </c>
      <c r="J122" s="334"/>
      <c r="K122" s="335"/>
      <c r="L122" s="261" t="s">
        <v>298</v>
      </c>
      <c r="M122" s="324" t="s">
        <v>255</v>
      </c>
      <c r="N122" s="325"/>
      <c r="O122" s="325"/>
      <c r="P122" s="326"/>
      <c r="Q122" s="333" t="s">
        <v>256</v>
      </c>
      <c r="R122" s="334"/>
      <c r="S122" s="335"/>
      <c r="T122" s="261" t="s">
        <v>234</v>
      </c>
      <c r="U122" s="333" t="s">
        <v>256</v>
      </c>
      <c r="V122" s="334"/>
      <c r="W122" s="335"/>
      <c r="X122" s="261"/>
      <c r="Y122" s="324" t="s">
        <v>255</v>
      </c>
      <c r="Z122" s="325"/>
      <c r="AA122" s="325"/>
      <c r="AB122" s="326"/>
      <c r="AC122" s="336" t="s">
        <v>313</v>
      </c>
      <c r="AD122" s="337"/>
      <c r="AE122" s="337"/>
      <c r="AF122" s="338"/>
    </row>
    <row r="123" spans="2:32" ht="30" customHeight="1" x14ac:dyDescent="0.25">
      <c r="B123" s="318"/>
      <c r="C123" s="319"/>
      <c r="D123" s="320"/>
      <c r="E123" s="327"/>
      <c r="F123" s="328"/>
      <c r="G123" s="328"/>
      <c r="H123" s="329"/>
      <c r="I123" s="297" t="s">
        <v>314</v>
      </c>
      <c r="J123" s="298"/>
      <c r="K123" s="298"/>
      <c r="L123" s="299"/>
      <c r="M123" s="327"/>
      <c r="N123" s="328"/>
      <c r="O123" s="328"/>
      <c r="P123" s="329"/>
      <c r="Q123" s="297" t="s">
        <v>315</v>
      </c>
      <c r="R123" s="298"/>
      <c r="S123" s="298"/>
      <c r="T123" s="299"/>
      <c r="U123" s="297" t="s">
        <v>316</v>
      </c>
      <c r="V123" s="298"/>
      <c r="W123" s="298"/>
      <c r="X123" s="299"/>
      <c r="Y123" s="327"/>
      <c r="Z123" s="328"/>
      <c r="AA123" s="328"/>
      <c r="AB123" s="329"/>
      <c r="AC123" s="339"/>
      <c r="AD123" s="340"/>
      <c r="AE123" s="340"/>
      <c r="AF123" s="341"/>
    </row>
    <row r="124" spans="2:32" ht="30" customHeight="1" x14ac:dyDescent="0.25">
      <c r="B124" s="318"/>
      <c r="C124" s="319"/>
      <c r="D124" s="320"/>
      <c r="E124" s="327"/>
      <c r="F124" s="328"/>
      <c r="G124" s="328"/>
      <c r="H124" s="329"/>
      <c r="I124" s="306"/>
      <c r="J124" s="307"/>
      <c r="K124" s="307"/>
      <c r="L124" s="308"/>
      <c r="M124" s="327"/>
      <c r="N124" s="328"/>
      <c r="O124" s="328"/>
      <c r="P124" s="329"/>
      <c r="Q124" s="306"/>
      <c r="R124" s="307"/>
      <c r="S124" s="307"/>
      <c r="T124" s="308"/>
      <c r="U124" s="306"/>
      <c r="V124" s="307"/>
      <c r="W124" s="307"/>
      <c r="X124" s="308"/>
      <c r="Y124" s="327"/>
      <c r="Z124" s="328"/>
      <c r="AA124" s="328"/>
      <c r="AB124" s="329"/>
      <c r="AC124" s="339"/>
      <c r="AD124" s="340"/>
      <c r="AE124" s="340"/>
      <c r="AF124" s="341"/>
    </row>
    <row r="125" spans="2:32" ht="30" customHeight="1" x14ac:dyDescent="0.25">
      <c r="B125" s="318"/>
      <c r="C125" s="319"/>
      <c r="D125" s="320"/>
      <c r="E125" s="327"/>
      <c r="F125" s="328"/>
      <c r="G125" s="328"/>
      <c r="H125" s="329"/>
      <c r="I125" s="306" t="s">
        <v>317</v>
      </c>
      <c r="J125" s="307"/>
      <c r="K125" s="307"/>
      <c r="L125" s="308"/>
      <c r="M125" s="327"/>
      <c r="N125" s="328"/>
      <c r="O125" s="328"/>
      <c r="P125" s="329"/>
      <c r="Q125" s="306" t="s">
        <v>303</v>
      </c>
      <c r="R125" s="307"/>
      <c r="S125" s="307"/>
      <c r="T125" s="308"/>
      <c r="U125" s="306" t="s">
        <v>280</v>
      </c>
      <c r="V125" s="307"/>
      <c r="W125" s="307"/>
      <c r="X125" s="308"/>
      <c r="Y125" s="327"/>
      <c r="Z125" s="328"/>
      <c r="AA125" s="328"/>
      <c r="AB125" s="329"/>
      <c r="AC125" s="339"/>
      <c r="AD125" s="340"/>
      <c r="AE125" s="340"/>
      <c r="AF125" s="341"/>
    </row>
    <row r="126" spans="2:32" ht="30" customHeight="1" x14ac:dyDescent="0.25">
      <c r="B126" s="318"/>
      <c r="C126" s="319"/>
      <c r="D126" s="320"/>
      <c r="E126" s="327"/>
      <c r="F126" s="328"/>
      <c r="G126" s="328"/>
      <c r="H126" s="329"/>
      <c r="I126" s="309"/>
      <c r="J126" s="310"/>
      <c r="K126" s="310"/>
      <c r="L126" s="311"/>
      <c r="M126" s="327"/>
      <c r="N126" s="328"/>
      <c r="O126" s="328"/>
      <c r="P126" s="329"/>
      <c r="Q126" s="309"/>
      <c r="R126" s="310"/>
      <c r="S126" s="310"/>
      <c r="T126" s="311"/>
      <c r="U126" s="309"/>
      <c r="V126" s="310"/>
      <c r="W126" s="310"/>
      <c r="X126" s="311"/>
      <c r="Y126" s="327"/>
      <c r="Z126" s="328"/>
      <c r="AA126" s="328"/>
      <c r="AB126" s="329"/>
      <c r="AC126" s="339"/>
      <c r="AD126" s="340"/>
      <c r="AE126" s="340"/>
      <c r="AF126" s="341"/>
    </row>
    <row r="127" spans="2:32" ht="30" customHeight="1" x14ac:dyDescent="0.25">
      <c r="B127" s="318"/>
      <c r="C127" s="319"/>
      <c r="D127" s="320"/>
      <c r="E127" s="327"/>
      <c r="F127" s="328"/>
      <c r="G127" s="328"/>
      <c r="H127" s="329"/>
      <c r="I127" s="303" t="s">
        <v>265</v>
      </c>
      <c r="J127" s="304"/>
      <c r="K127" s="305"/>
      <c r="L127" s="264"/>
      <c r="M127" s="327"/>
      <c r="N127" s="328"/>
      <c r="O127" s="328"/>
      <c r="P127" s="329"/>
      <c r="Q127" s="303" t="s">
        <v>265</v>
      </c>
      <c r="R127" s="304"/>
      <c r="S127" s="305"/>
      <c r="T127" s="264"/>
      <c r="U127" s="303" t="s">
        <v>265</v>
      </c>
      <c r="V127" s="304"/>
      <c r="W127" s="305"/>
      <c r="X127" s="264"/>
      <c r="Y127" s="327"/>
      <c r="Z127" s="328"/>
      <c r="AA127" s="328"/>
      <c r="AB127" s="329"/>
      <c r="AC127" s="339"/>
      <c r="AD127" s="340"/>
      <c r="AE127" s="340"/>
      <c r="AF127" s="341"/>
    </row>
    <row r="128" spans="2:32" ht="30" customHeight="1" x14ac:dyDescent="0.25">
      <c r="B128" s="318"/>
      <c r="C128" s="319"/>
      <c r="D128" s="320"/>
      <c r="E128" s="327"/>
      <c r="F128" s="328"/>
      <c r="G128" s="328"/>
      <c r="H128" s="329"/>
      <c r="I128" s="297"/>
      <c r="J128" s="298"/>
      <c r="K128" s="298"/>
      <c r="L128" s="299"/>
      <c r="M128" s="327"/>
      <c r="N128" s="328"/>
      <c r="O128" s="328"/>
      <c r="P128" s="329"/>
      <c r="Q128" s="297"/>
      <c r="R128" s="298"/>
      <c r="S128" s="298"/>
      <c r="T128" s="299"/>
      <c r="U128" s="297"/>
      <c r="V128" s="298"/>
      <c r="W128" s="298"/>
      <c r="X128" s="299"/>
      <c r="Y128" s="327"/>
      <c r="Z128" s="328"/>
      <c r="AA128" s="328"/>
      <c r="AB128" s="329"/>
      <c r="AC128" s="339"/>
      <c r="AD128" s="340"/>
      <c r="AE128" s="340"/>
      <c r="AF128" s="341"/>
    </row>
    <row r="129" spans="2:32" ht="30" customHeight="1" x14ac:dyDescent="0.25">
      <c r="B129" s="318"/>
      <c r="C129" s="319"/>
      <c r="D129" s="320"/>
      <c r="E129" s="327"/>
      <c r="F129" s="328"/>
      <c r="G129" s="328"/>
      <c r="H129" s="329"/>
      <c r="I129" s="306"/>
      <c r="J129" s="307"/>
      <c r="K129" s="307"/>
      <c r="L129" s="308"/>
      <c r="M129" s="327"/>
      <c r="N129" s="328"/>
      <c r="O129" s="328"/>
      <c r="P129" s="329"/>
      <c r="Q129" s="306"/>
      <c r="R129" s="307"/>
      <c r="S129" s="307"/>
      <c r="T129" s="308"/>
      <c r="U129" s="306"/>
      <c r="V129" s="307"/>
      <c r="W129" s="307"/>
      <c r="X129" s="308"/>
      <c r="Y129" s="327"/>
      <c r="Z129" s="328"/>
      <c r="AA129" s="328"/>
      <c r="AB129" s="329"/>
      <c r="AC129" s="339"/>
      <c r="AD129" s="340"/>
      <c r="AE129" s="340"/>
      <c r="AF129" s="341"/>
    </row>
    <row r="130" spans="2:32" ht="30" customHeight="1" x14ac:dyDescent="0.25">
      <c r="B130" s="318"/>
      <c r="C130" s="319"/>
      <c r="D130" s="320"/>
      <c r="E130" s="327"/>
      <c r="F130" s="328"/>
      <c r="G130" s="328"/>
      <c r="H130" s="329"/>
      <c r="I130" s="306"/>
      <c r="J130" s="307"/>
      <c r="K130" s="307"/>
      <c r="L130" s="308"/>
      <c r="M130" s="327"/>
      <c r="N130" s="328"/>
      <c r="O130" s="328"/>
      <c r="P130" s="329"/>
      <c r="Q130" s="306"/>
      <c r="R130" s="307"/>
      <c r="S130" s="307"/>
      <c r="T130" s="308"/>
      <c r="U130" s="306"/>
      <c r="V130" s="307"/>
      <c r="W130" s="307"/>
      <c r="X130" s="308"/>
      <c r="Y130" s="327"/>
      <c r="Z130" s="328"/>
      <c r="AA130" s="328"/>
      <c r="AB130" s="329"/>
      <c r="AC130" s="339"/>
      <c r="AD130" s="340"/>
      <c r="AE130" s="340"/>
      <c r="AF130" s="341"/>
    </row>
    <row r="131" spans="2:32" ht="30" customHeight="1" x14ac:dyDescent="0.25">
      <c r="B131" s="318"/>
      <c r="C131" s="319"/>
      <c r="D131" s="320"/>
      <c r="E131" s="327"/>
      <c r="F131" s="328"/>
      <c r="G131" s="328"/>
      <c r="H131" s="329"/>
      <c r="I131" s="306"/>
      <c r="J131" s="307"/>
      <c r="K131" s="307"/>
      <c r="L131" s="308"/>
      <c r="M131" s="327"/>
      <c r="N131" s="328"/>
      <c r="O131" s="328"/>
      <c r="P131" s="329"/>
      <c r="Q131" s="306"/>
      <c r="R131" s="307"/>
      <c r="S131" s="307"/>
      <c r="T131" s="308"/>
      <c r="U131" s="306"/>
      <c r="V131" s="307"/>
      <c r="W131" s="307"/>
      <c r="X131" s="308"/>
      <c r="Y131" s="327"/>
      <c r="Z131" s="328"/>
      <c r="AA131" s="328"/>
      <c r="AB131" s="329"/>
      <c r="AC131" s="339"/>
      <c r="AD131" s="340"/>
      <c r="AE131" s="340"/>
      <c r="AF131" s="341"/>
    </row>
    <row r="132" spans="2:32" ht="30" customHeight="1" x14ac:dyDescent="0.25">
      <c r="B132" s="318"/>
      <c r="C132" s="319"/>
      <c r="D132" s="320"/>
      <c r="E132" s="327"/>
      <c r="F132" s="328"/>
      <c r="G132" s="328"/>
      <c r="H132" s="329"/>
      <c r="I132" s="306"/>
      <c r="J132" s="307"/>
      <c r="K132" s="307"/>
      <c r="L132" s="308"/>
      <c r="M132" s="327"/>
      <c r="N132" s="328"/>
      <c r="O132" s="328"/>
      <c r="P132" s="329"/>
      <c r="Q132" s="306"/>
      <c r="R132" s="307"/>
      <c r="S132" s="307"/>
      <c r="T132" s="308"/>
      <c r="U132" s="306"/>
      <c r="V132" s="307"/>
      <c r="W132" s="307"/>
      <c r="X132" s="308"/>
      <c r="Y132" s="327"/>
      <c r="Z132" s="328"/>
      <c r="AA132" s="328"/>
      <c r="AB132" s="329"/>
      <c r="AC132" s="339"/>
      <c r="AD132" s="340"/>
      <c r="AE132" s="340"/>
      <c r="AF132" s="341"/>
    </row>
    <row r="133" spans="2:32" ht="30" customHeight="1" x14ac:dyDescent="0.25">
      <c r="B133" s="318"/>
      <c r="C133" s="319"/>
      <c r="D133" s="320"/>
      <c r="E133" s="327"/>
      <c r="F133" s="328"/>
      <c r="G133" s="328"/>
      <c r="H133" s="329"/>
      <c r="I133" s="309"/>
      <c r="J133" s="310"/>
      <c r="K133" s="310"/>
      <c r="L133" s="311"/>
      <c r="M133" s="327"/>
      <c r="N133" s="328"/>
      <c r="O133" s="328"/>
      <c r="P133" s="329"/>
      <c r="Q133" s="309"/>
      <c r="R133" s="310"/>
      <c r="S133" s="310"/>
      <c r="T133" s="311"/>
      <c r="U133" s="309"/>
      <c r="V133" s="310"/>
      <c r="W133" s="310"/>
      <c r="X133" s="311"/>
      <c r="Y133" s="327"/>
      <c r="Z133" s="328"/>
      <c r="AA133" s="328"/>
      <c r="AB133" s="329"/>
      <c r="AC133" s="339"/>
      <c r="AD133" s="340"/>
      <c r="AE133" s="340"/>
      <c r="AF133" s="341"/>
    </row>
    <row r="134" spans="2:32" ht="30" customHeight="1" x14ac:dyDescent="0.25">
      <c r="B134" s="318"/>
      <c r="C134" s="319"/>
      <c r="D134" s="320"/>
      <c r="E134" s="327"/>
      <c r="F134" s="328"/>
      <c r="G134" s="328"/>
      <c r="H134" s="329"/>
      <c r="I134" s="294" t="s">
        <v>266</v>
      </c>
      <c r="J134" s="295"/>
      <c r="K134" s="296"/>
      <c r="L134" s="265"/>
      <c r="M134" s="327"/>
      <c r="N134" s="328"/>
      <c r="O134" s="328"/>
      <c r="P134" s="329"/>
      <c r="Q134" s="294" t="s">
        <v>266</v>
      </c>
      <c r="R134" s="295"/>
      <c r="S134" s="296"/>
      <c r="T134" s="265"/>
      <c r="U134" s="294" t="s">
        <v>266</v>
      </c>
      <c r="V134" s="295"/>
      <c r="W134" s="296"/>
      <c r="X134" s="265"/>
      <c r="Y134" s="327"/>
      <c r="Z134" s="328"/>
      <c r="AA134" s="328"/>
      <c r="AB134" s="329"/>
      <c r="AC134" s="339"/>
      <c r="AD134" s="340"/>
      <c r="AE134" s="340"/>
      <c r="AF134" s="341"/>
    </row>
    <row r="135" spans="2:32" ht="30" customHeight="1" x14ac:dyDescent="0.25">
      <c r="B135" s="318"/>
      <c r="C135" s="319"/>
      <c r="D135" s="320"/>
      <c r="E135" s="327"/>
      <c r="F135" s="328"/>
      <c r="G135" s="328"/>
      <c r="H135" s="329"/>
      <c r="I135" s="297"/>
      <c r="J135" s="298"/>
      <c r="K135" s="298"/>
      <c r="L135" s="299"/>
      <c r="M135" s="327"/>
      <c r="N135" s="328"/>
      <c r="O135" s="328"/>
      <c r="P135" s="329"/>
      <c r="Q135" s="297"/>
      <c r="R135" s="298"/>
      <c r="S135" s="298"/>
      <c r="T135" s="299"/>
      <c r="U135" s="297"/>
      <c r="V135" s="298"/>
      <c r="W135" s="298"/>
      <c r="X135" s="299"/>
      <c r="Y135" s="327"/>
      <c r="Z135" s="328"/>
      <c r="AA135" s="328"/>
      <c r="AB135" s="329"/>
      <c r="AC135" s="339"/>
      <c r="AD135" s="340"/>
      <c r="AE135" s="340"/>
      <c r="AF135" s="341"/>
    </row>
    <row r="136" spans="2:32" ht="30" customHeight="1" thickBot="1" x14ac:dyDescent="0.3">
      <c r="B136" s="321"/>
      <c r="C136" s="322"/>
      <c r="D136" s="323"/>
      <c r="E136" s="330"/>
      <c r="F136" s="331"/>
      <c r="G136" s="331"/>
      <c r="H136" s="332"/>
      <c r="I136" s="300"/>
      <c r="J136" s="301"/>
      <c r="K136" s="301"/>
      <c r="L136" s="302"/>
      <c r="M136" s="330"/>
      <c r="N136" s="331"/>
      <c r="O136" s="331"/>
      <c r="P136" s="332"/>
      <c r="Q136" s="300"/>
      <c r="R136" s="301"/>
      <c r="S136" s="301"/>
      <c r="T136" s="302"/>
      <c r="U136" s="300"/>
      <c r="V136" s="301"/>
      <c r="W136" s="301"/>
      <c r="X136" s="302"/>
      <c r="Y136" s="330"/>
      <c r="Z136" s="331"/>
      <c r="AA136" s="331"/>
      <c r="AB136" s="332"/>
      <c r="AC136" s="342"/>
      <c r="AD136" s="343"/>
      <c r="AE136" s="343"/>
      <c r="AF136" s="344"/>
    </row>
    <row r="137" spans="2:32" s="92" customFormat="1" ht="30" customHeight="1" thickBot="1" x14ac:dyDescent="0.3">
      <c r="H137" s="259"/>
      <c r="L137" s="93"/>
      <c r="P137" s="259"/>
      <c r="T137" s="93"/>
      <c r="X137" s="93"/>
      <c r="AF137" s="260"/>
    </row>
    <row r="138" spans="2:32" ht="30" customHeight="1" thickBot="1" x14ac:dyDescent="0.3">
      <c r="B138" s="345" t="s">
        <v>318</v>
      </c>
      <c r="C138" s="346"/>
      <c r="D138" s="347"/>
      <c r="E138" s="312" t="s">
        <v>248</v>
      </c>
      <c r="F138" s="313"/>
      <c r="G138" s="313"/>
      <c r="H138" s="314"/>
      <c r="I138" s="312" t="s">
        <v>249</v>
      </c>
      <c r="J138" s="313"/>
      <c r="K138" s="313"/>
      <c r="L138" s="314"/>
      <c r="M138" s="312" t="s">
        <v>250</v>
      </c>
      <c r="N138" s="313"/>
      <c r="O138" s="313"/>
      <c r="P138" s="314"/>
      <c r="Q138" s="312" t="s">
        <v>251</v>
      </c>
      <c r="R138" s="313"/>
      <c r="S138" s="313"/>
      <c r="T138" s="314"/>
      <c r="U138" s="312" t="s">
        <v>252</v>
      </c>
      <c r="V138" s="313"/>
      <c r="W138" s="313"/>
      <c r="X138" s="314"/>
      <c r="Y138" s="312" t="s">
        <v>253</v>
      </c>
      <c r="Z138" s="313"/>
      <c r="AA138" s="313"/>
      <c r="AB138" s="314"/>
      <c r="AC138" s="312" t="s">
        <v>254</v>
      </c>
      <c r="AD138" s="313"/>
      <c r="AE138" s="313"/>
      <c r="AF138" s="314"/>
    </row>
    <row r="139" spans="2:32" ht="30" customHeight="1" x14ac:dyDescent="0.25">
      <c r="B139" s="315" t="s">
        <v>92</v>
      </c>
      <c r="C139" s="316"/>
      <c r="D139" s="317"/>
      <c r="E139" s="324" t="s">
        <v>255</v>
      </c>
      <c r="F139" s="325"/>
      <c r="G139" s="325"/>
      <c r="H139" s="326"/>
      <c r="I139" s="333" t="s">
        <v>256</v>
      </c>
      <c r="J139" s="334"/>
      <c r="K139" s="335"/>
      <c r="L139" s="261"/>
      <c r="M139" s="324" t="s">
        <v>255</v>
      </c>
      <c r="N139" s="325"/>
      <c r="O139" s="325"/>
      <c r="P139" s="326"/>
      <c r="Q139" s="333" t="s">
        <v>256</v>
      </c>
      <c r="R139" s="334"/>
      <c r="S139" s="335"/>
      <c r="T139" s="261" t="s">
        <v>234</v>
      </c>
      <c r="U139" s="333" t="s">
        <v>256</v>
      </c>
      <c r="V139" s="334"/>
      <c r="W139" s="335"/>
      <c r="X139" s="261" t="s">
        <v>234</v>
      </c>
      <c r="Y139" s="324" t="s">
        <v>255</v>
      </c>
      <c r="Z139" s="325"/>
      <c r="AA139" s="325"/>
      <c r="AB139" s="326"/>
      <c r="AC139" s="336" t="s">
        <v>319</v>
      </c>
      <c r="AD139" s="337"/>
      <c r="AE139" s="337"/>
      <c r="AF139" s="338"/>
    </row>
    <row r="140" spans="2:32" ht="30" customHeight="1" x14ac:dyDescent="0.25">
      <c r="B140" s="318"/>
      <c r="C140" s="319"/>
      <c r="D140" s="320"/>
      <c r="E140" s="327"/>
      <c r="F140" s="328"/>
      <c r="G140" s="328"/>
      <c r="H140" s="329"/>
      <c r="I140" s="297" t="s">
        <v>320</v>
      </c>
      <c r="J140" s="298"/>
      <c r="K140" s="298"/>
      <c r="L140" s="299"/>
      <c r="M140" s="327"/>
      <c r="N140" s="328"/>
      <c r="O140" s="328"/>
      <c r="P140" s="329"/>
      <c r="Q140" s="297" t="s">
        <v>321</v>
      </c>
      <c r="R140" s="298"/>
      <c r="S140" s="298"/>
      <c r="T140" s="299"/>
      <c r="U140" s="297" t="s">
        <v>322</v>
      </c>
      <c r="V140" s="298"/>
      <c r="W140" s="298"/>
      <c r="X140" s="299"/>
      <c r="Y140" s="327"/>
      <c r="Z140" s="328"/>
      <c r="AA140" s="328"/>
      <c r="AB140" s="329"/>
      <c r="AC140" s="339"/>
      <c r="AD140" s="340"/>
      <c r="AE140" s="340"/>
      <c r="AF140" s="341"/>
    </row>
    <row r="141" spans="2:32" ht="30" customHeight="1" x14ac:dyDescent="0.25">
      <c r="B141" s="318"/>
      <c r="C141" s="319"/>
      <c r="D141" s="320"/>
      <c r="E141" s="327"/>
      <c r="F141" s="328"/>
      <c r="G141" s="328"/>
      <c r="H141" s="329"/>
      <c r="I141" s="306"/>
      <c r="J141" s="307"/>
      <c r="K141" s="307"/>
      <c r="L141" s="308"/>
      <c r="M141" s="327"/>
      <c r="N141" s="328"/>
      <c r="O141" s="328"/>
      <c r="P141" s="329"/>
      <c r="Q141" s="306"/>
      <c r="R141" s="307"/>
      <c r="S141" s="307"/>
      <c r="T141" s="308"/>
      <c r="U141" s="306"/>
      <c r="V141" s="307"/>
      <c r="W141" s="307"/>
      <c r="X141" s="308"/>
      <c r="Y141" s="327"/>
      <c r="Z141" s="328"/>
      <c r="AA141" s="328"/>
      <c r="AB141" s="329"/>
      <c r="AC141" s="339"/>
      <c r="AD141" s="340"/>
      <c r="AE141" s="340"/>
      <c r="AF141" s="341"/>
    </row>
    <row r="142" spans="2:32" ht="30" customHeight="1" x14ac:dyDescent="0.25">
      <c r="B142" s="318"/>
      <c r="C142" s="319"/>
      <c r="D142" s="320"/>
      <c r="E142" s="327"/>
      <c r="F142" s="328"/>
      <c r="G142" s="328"/>
      <c r="H142" s="329"/>
      <c r="I142" s="306" t="s">
        <v>323</v>
      </c>
      <c r="J142" s="307"/>
      <c r="K142" s="307"/>
      <c r="L142" s="308"/>
      <c r="M142" s="327"/>
      <c r="N142" s="328"/>
      <c r="O142" s="328"/>
      <c r="P142" s="329"/>
      <c r="Q142" s="306" t="s">
        <v>324</v>
      </c>
      <c r="R142" s="307"/>
      <c r="S142" s="307"/>
      <c r="T142" s="308"/>
      <c r="U142" s="306" t="s">
        <v>325</v>
      </c>
      <c r="V142" s="307"/>
      <c r="W142" s="307"/>
      <c r="X142" s="308"/>
      <c r="Y142" s="327"/>
      <c r="Z142" s="328"/>
      <c r="AA142" s="328"/>
      <c r="AB142" s="329"/>
      <c r="AC142" s="339"/>
      <c r="AD142" s="340"/>
      <c r="AE142" s="340"/>
      <c r="AF142" s="341"/>
    </row>
    <row r="143" spans="2:32" ht="30" customHeight="1" x14ac:dyDescent="0.25">
      <c r="B143" s="318"/>
      <c r="C143" s="319"/>
      <c r="D143" s="320"/>
      <c r="E143" s="327"/>
      <c r="F143" s="328"/>
      <c r="G143" s="328"/>
      <c r="H143" s="329"/>
      <c r="I143" s="309"/>
      <c r="J143" s="310"/>
      <c r="K143" s="310"/>
      <c r="L143" s="311"/>
      <c r="M143" s="327"/>
      <c r="N143" s="328"/>
      <c r="O143" s="328"/>
      <c r="P143" s="329"/>
      <c r="Q143" s="309"/>
      <c r="R143" s="310"/>
      <c r="S143" s="310"/>
      <c r="T143" s="311"/>
      <c r="U143" s="309"/>
      <c r="V143" s="310"/>
      <c r="W143" s="310"/>
      <c r="X143" s="311"/>
      <c r="Y143" s="327"/>
      <c r="Z143" s="328"/>
      <c r="AA143" s="328"/>
      <c r="AB143" s="329"/>
      <c r="AC143" s="339"/>
      <c r="AD143" s="340"/>
      <c r="AE143" s="340"/>
      <c r="AF143" s="341"/>
    </row>
    <row r="144" spans="2:32" ht="30" customHeight="1" x14ac:dyDescent="0.25">
      <c r="B144" s="318"/>
      <c r="C144" s="319"/>
      <c r="D144" s="320"/>
      <c r="E144" s="327"/>
      <c r="F144" s="328"/>
      <c r="G144" s="328"/>
      <c r="H144" s="329"/>
      <c r="I144" s="303" t="s">
        <v>265</v>
      </c>
      <c r="J144" s="304"/>
      <c r="K144" s="305"/>
      <c r="L144" s="264"/>
      <c r="M144" s="327"/>
      <c r="N144" s="328"/>
      <c r="O144" s="328"/>
      <c r="P144" s="329"/>
      <c r="Q144" s="303" t="s">
        <v>265</v>
      </c>
      <c r="R144" s="304"/>
      <c r="S144" s="305"/>
      <c r="T144" s="264"/>
      <c r="U144" s="303" t="s">
        <v>265</v>
      </c>
      <c r="V144" s="304"/>
      <c r="W144" s="305"/>
      <c r="X144" s="264"/>
      <c r="Y144" s="327"/>
      <c r="Z144" s="328"/>
      <c r="AA144" s="328"/>
      <c r="AB144" s="329"/>
      <c r="AC144" s="339"/>
      <c r="AD144" s="340"/>
      <c r="AE144" s="340"/>
      <c r="AF144" s="341"/>
    </row>
    <row r="145" spans="2:32" ht="30" customHeight="1" x14ac:dyDescent="0.25">
      <c r="B145" s="318"/>
      <c r="C145" s="319"/>
      <c r="D145" s="320"/>
      <c r="E145" s="327"/>
      <c r="F145" s="328"/>
      <c r="G145" s="328"/>
      <c r="H145" s="329"/>
      <c r="I145" s="297"/>
      <c r="J145" s="298"/>
      <c r="K145" s="298"/>
      <c r="L145" s="299"/>
      <c r="M145" s="327"/>
      <c r="N145" s="328"/>
      <c r="O145" s="328"/>
      <c r="P145" s="329"/>
      <c r="Q145" s="297"/>
      <c r="R145" s="298"/>
      <c r="S145" s="298"/>
      <c r="T145" s="299"/>
      <c r="U145" s="297"/>
      <c r="V145" s="298"/>
      <c r="W145" s="298"/>
      <c r="X145" s="299"/>
      <c r="Y145" s="327"/>
      <c r="Z145" s="328"/>
      <c r="AA145" s="328"/>
      <c r="AB145" s="329"/>
      <c r="AC145" s="339"/>
      <c r="AD145" s="340"/>
      <c r="AE145" s="340"/>
      <c r="AF145" s="341"/>
    </row>
    <row r="146" spans="2:32" ht="30" customHeight="1" x14ac:dyDescent="0.25">
      <c r="B146" s="318"/>
      <c r="C146" s="319"/>
      <c r="D146" s="320"/>
      <c r="E146" s="327"/>
      <c r="F146" s="328"/>
      <c r="G146" s="328"/>
      <c r="H146" s="329"/>
      <c r="I146" s="306"/>
      <c r="J146" s="307"/>
      <c r="K146" s="307"/>
      <c r="L146" s="308"/>
      <c r="M146" s="327"/>
      <c r="N146" s="328"/>
      <c r="O146" s="328"/>
      <c r="P146" s="329"/>
      <c r="Q146" s="306"/>
      <c r="R146" s="307"/>
      <c r="S146" s="307"/>
      <c r="T146" s="308"/>
      <c r="U146" s="306"/>
      <c r="V146" s="307"/>
      <c r="W146" s="307"/>
      <c r="X146" s="308"/>
      <c r="Y146" s="327"/>
      <c r="Z146" s="328"/>
      <c r="AA146" s="328"/>
      <c r="AB146" s="329"/>
      <c r="AC146" s="339"/>
      <c r="AD146" s="340"/>
      <c r="AE146" s="340"/>
      <c r="AF146" s="341"/>
    </row>
    <row r="147" spans="2:32" ht="30" customHeight="1" x14ac:dyDescent="0.25">
      <c r="B147" s="318"/>
      <c r="C147" s="319"/>
      <c r="D147" s="320"/>
      <c r="E147" s="327"/>
      <c r="F147" s="328"/>
      <c r="G147" s="328"/>
      <c r="H147" s="329"/>
      <c r="I147" s="306"/>
      <c r="J147" s="307"/>
      <c r="K147" s="307"/>
      <c r="L147" s="308"/>
      <c r="M147" s="327"/>
      <c r="N147" s="328"/>
      <c r="O147" s="328"/>
      <c r="P147" s="329"/>
      <c r="Q147" s="306"/>
      <c r="R147" s="307"/>
      <c r="S147" s="307"/>
      <c r="T147" s="308"/>
      <c r="U147" s="306"/>
      <c r="V147" s="307"/>
      <c r="W147" s="307"/>
      <c r="X147" s="308"/>
      <c r="Y147" s="327"/>
      <c r="Z147" s="328"/>
      <c r="AA147" s="328"/>
      <c r="AB147" s="329"/>
      <c r="AC147" s="339"/>
      <c r="AD147" s="340"/>
      <c r="AE147" s="340"/>
      <c r="AF147" s="341"/>
    </row>
    <row r="148" spans="2:32" ht="30" customHeight="1" x14ac:dyDescent="0.25">
      <c r="B148" s="318"/>
      <c r="C148" s="319"/>
      <c r="D148" s="320"/>
      <c r="E148" s="327"/>
      <c r="F148" s="328"/>
      <c r="G148" s="328"/>
      <c r="H148" s="329"/>
      <c r="I148" s="306"/>
      <c r="J148" s="307"/>
      <c r="K148" s="307"/>
      <c r="L148" s="308"/>
      <c r="M148" s="327"/>
      <c r="N148" s="328"/>
      <c r="O148" s="328"/>
      <c r="P148" s="329"/>
      <c r="Q148" s="306"/>
      <c r="R148" s="307"/>
      <c r="S148" s="307"/>
      <c r="T148" s="308"/>
      <c r="U148" s="306"/>
      <c r="V148" s="307"/>
      <c r="W148" s="307"/>
      <c r="X148" s="308"/>
      <c r="Y148" s="327"/>
      <c r="Z148" s="328"/>
      <c r="AA148" s="328"/>
      <c r="AB148" s="329"/>
      <c r="AC148" s="339"/>
      <c r="AD148" s="340"/>
      <c r="AE148" s="340"/>
      <c r="AF148" s="341"/>
    </row>
    <row r="149" spans="2:32" ht="30" customHeight="1" x14ac:dyDescent="0.25">
      <c r="B149" s="318"/>
      <c r="C149" s="319"/>
      <c r="D149" s="320"/>
      <c r="E149" s="327"/>
      <c r="F149" s="328"/>
      <c r="G149" s="328"/>
      <c r="H149" s="329"/>
      <c r="I149" s="306"/>
      <c r="J149" s="307"/>
      <c r="K149" s="307"/>
      <c r="L149" s="308"/>
      <c r="M149" s="327"/>
      <c r="N149" s="328"/>
      <c r="O149" s="328"/>
      <c r="P149" s="329"/>
      <c r="Q149" s="306"/>
      <c r="R149" s="307"/>
      <c r="S149" s="307"/>
      <c r="T149" s="308"/>
      <c r="U149" s="306"/>
      <c r="V149" s="307"/>
      <c r="W149" s="307"/>
      <c r="X149" s="308"/>
      <c r="Y149" s="327"/>
      <c r="Z149" s="328"/>
      <c r="AA149" s="328"/>
      <c r="AB149" s="329"/>
      <c r="AC149" s="339"/>
      <c r="AD149" s="340"/>
      <c r="AE149" s="340"/>
      <c r="AF149" s="341"/>
    </row>
    <row r="150" spans="2:32" ht="30" customHeight="1" x14ac:dyDescent="0.25">
      <c r="B150" s="318"/>
      <c r="C150" s="319"/>
      <c r="D150" s="320"/>
      <c r="E150" s="327"/>
      <c r="F150" s="328"/>
      <c r="G150" s="328"/>
      <c r="H150" s="329"/>
      <c r="I150" s="309"/>
      <c r="J150" s="310"/>
      <c r="K150" s="310"/>
      <c r="L150" s="311"/>
      <c r="M150" s="327"/>
      <c r="N150" s="328"/>
      <c r="O150" s="328"/>
      <c r="P150" s="329"/>
      <c r="Q150" s="309"/>
      <c r="R150" s="310"/>
      <c r="S150" s="310"/>
      <c r="T150" s="311"/>
      <c r="U150" s="309"/>
      <c r="V150" s="310"/>
      <c r="W150" s="310"/>
      <c r="X150" s="311"/>
      <c r="Y150" s="327"/>
      <c r="Z150" s="328"/>
      <c r="AA150" s="328"/>
      <c r="AB150" s="329"/>
      <c r="AC150" s="339"/>
      <c r="AD150" s="340"/>
      <c r="AE150" s="340"/>
      <c r="AF150" s="341"/>
    </row>
    <row r="151" spans="2:32" ht="30" customHeight="1" x14ac:dyDescent="0.25">
      <c r="B151" s="318"/>
      <c r="C151" s="319"/>
      <c r="D151" s="320"/>
      <c r="E151" s="327"/>
      <c r="F151" s="328"/>
      <c r="G151" s="328"/>
      <c r="H151" s="329"/>
      <c r="I151" s="294" t="s">
        <v>266</v>
      </c>
      <c r="J151" s="295"/>
      <c r="K151" s="296"/>
      <c r="L151" s="265"/>
      <c r="M151" s="327"/>
      <c r="N151" s="328"/>
      <c r="O151" s="328"/>
      <c r="P151" s="329"/>
      <c r="Q151" s="294" t="s">
        <v>266</v>
      </c>
      <c r="R151" s="295"/>
      <c r="S151" s="296"/>
      <c r="T151" s="265"/>
      <c r="U151" s="294" t="s">
        <v>266</v>
      </c>
      <c r="V151" s="295"/>
      <c r="W151" s="296"/>
      <c r="X151" s="265"/>
      <c r="Y151" s="327"/>
      <c r="Z151" s="328"/>
      <c r="AA151" s="328"/>
      <c r="AB151" s="329"/>
      <c r="AC151" s="339"/>
      <c r="AD151" s="340"/>
      <c r="AE151" s="340"/>
      <c r="AF151" s="341"/>
    </row>
    <row r="152" spans="2:32" ht="30" customHeight="1" x14ac:dyDescent="0.25">
      <c r="B152" s="318"/>
      <c r="C152" s="319"/>
      <c r="D152" s="320"/>
      <c r="E152" s="327"/>
      <c r="F152" s="328"/>
      <c r="G152" s="328"/>
      <c r="H152" s="329"/>
      <c r="I152" s="297"/>
      <c r="J152" s="298"/>
      <c r="K152" s="298"/>
      <c r="L152" s="299"/>
      <c r="M152" s="327"/>
      <c r="N152" s="328"/>
      <c r="O152" s="328"/>
      <c r="P152" s="329"/>
      <c r="Q152" s="297"/>
      <c r="R152" s="298"/>
      <c r="S152" s="298"/>
      <c r="T152" s="299"/>
      <c r="U152" s="297"/>
      <c r="V152" s="298"/>
      <c r="W152" s="298"/>
      <c r="X152" s="299"/>
      <c r="Y152" s="327"/>
      <c r="Z152" s="328"/>
      <c r="AA152" s="328"/>
      <c r="AB152" s="329"/>
      <c r="AC152" s="339"/>
      <c r="AD152" s="340"/>
      <c r="AE152" s="340"/>
      <c r="AF152" s="341"/>
    </row>
    <row r="153" spans="2:32" ht="30" customHeight="1" thickBot="1" x14ac:dyDescent="0.3">
      <c r="B153" s="321"/>
      <c r="C153" s="322"/>
      <c r="D153" s="323"/>
      <c r="E153" s="330"/>
      <c r="F153" s="331"/>
      <c r="G153" s="331"/>
      <c r="H153" s="332"/>
      <c r="I153" s="300"/>
      <c r="J153" s="301"/>
      <c r="K153" s="301"/>
      <c r="L153" s="302"/>
      <c r="M153" s="330"/>
      <c r="N153" s="331"/>
      <c r="O153" s="331"/>
      <c r="P153" s="332"/>
      <c r="Q153" s="300"/>
      <c r="R153" s="301"/>
      <c r="S153" s="301"/>
      <c r="T153" s="302"/>
      <c r="U153" s="300"/>
      <c r="V153" s="301"/>
      <c r="W153" s="301"/>
      <c r="X153" s="302"/>
      <c r="Y153" s="330"/>
      <c r="Z153" s="331"/>
      <c r="AA153" s="331"/>
      <c r="AB153" s="332"/>
      <c r="AC153" s="342"/>
      <c r="AD153" s="343"/>
      <c r="AE153" s="343"/>
      <c r="AF153" s="344"/>
    </row>
    <row r="154" spans="2:32" s="92" customFormat="1" ht="30" customHeight="1" thickBot="1" x14ac:dyDescent="0.3">
      <c r="H154" s="259"/>
      <c r="L154" s="93"/>
      <c r="P154" s="259"/>
      <c r="T154" s="93"/>
      <c r="X154" s="93"/>
      <c r="AF154" s="260"/>
    </row>
    <row r="155" spans="2:32" ht="30" customHeight="1" thickBot="1" x14ac:dyDescent="0.3">
      <c r="B155" s="345" t="s">
        <v>326</v>
      </c>
      <c r="C155" s="346"/>
      <c r="D155" s="347"/>
      <c r="E155" s="312" t="s">
        <v>248</v>
      </c>
      <c r="F155" s="313"/>
      <c r="G155" s="313"/>
      <c r="H155" s="314"/>
      <c r="I155" s="312" t="s">
        <v>249</v>
      </c>
      <c r="J155" s="313"/>
      <c r="K155" s="313"/>
      <c r="L155" s="314"/>
      <c r="M155" s="312" t="s">
        <v>250</v>
      </c>
      <c r="N155" s="313"/>
      <c r="O155" s="313"/>
      <c r="P155" s="314"/>
      <c r="Q155" s="312" t="s">
        <v>251</v>
      </c>
      <c r="R155" s="313"/>
      <c r="S155" s="313"/>
      <c r="T155" s="314"/>
      <c r="U155" s="312" t="s">
        <v>252</v>
      </c>
      <c r="V155" s="313"/>
      <c r="W155" s="313"/>
      <c r="X155" s="314"/>
      <c r="Y155" s="312" t="s">
        <v>253</v>
      </c>
      <c r="Z155" s="313"/>
      <c r="AA155" s="313"/>
      <c r="AB155" s="314"/>
      <c r="AC155" s="312" t="s">
        <v>254</v>
      </c>
      <c r="AD155" s="313"/>
      <c r="AE155" s="313"/>
      <c r="AF155" s="314"/>
    </row>
    <row r="156" spans="2:32" ht="30" customHeight="1" x14ac:dyDescent="0.25">
      <c r="B156" s="315" t="s">
        <v>93</v>
      </c>
      <c r="C156" s="316"/>
      <c r="D156" s="317"/>
      <c r="E156" s="324" t="s">
        <v>255</v>
      </c>
      <c r="F156" s="325"/>
      <c r="G156" s="325"/>
      <c r="H156" s="326"/>
      <c r="I156" s="333" t="s">
        <v>256</v>
      </c>
      <c r="J156" s="334"/>
      <c r="K156" s="335"/>
      <c r="L156" s="261" t="s">
        <v>298</v>
      </c>
      <c r="M156" s="324" t="s">
        <v>255</v>
      </c>
      <c r="N156" s="325"/>
      <c r="O156" s="325"/>
      <c r="P156" s="326"/>
      <c r="Q156" s="333" t="s">
        <v>256</v>
      </c>
      <c r="R156" s="334"/>
      <c r="S156" s="335"/>
      <c r="T156" s="261"/>
      <c r="U156" s="333" t="s">
        <v>256</v>
      </c>
      <c r="V156" s="334"/>
      <c r="W156" s="335"/>
      <c r="X156" s="261"/>
      <c r="Y156" s="324" t="s">
        <v>255</v>
      </c>
      <c r="Z156" s="325"/>
      <c r="AA156" s="325"/>
      <c r="AB156" s="326"/>
      <c r="AC156" s="336" t="s">
        <v>327</v>
      </c>
      <c r="AD156" s="337"/>
      <c r="AE156" s="337"/>
      <c r="AF156" s="338"/>
    </row>
    <row r="157" spans="2:32" ht="30" customHeight="1" x14ac:dyDescent="0.25">
      <c r="B157" s="318"/>
      <c r="C157" s="319"/>
      <c r="D157" s="320"/>
      <c r="E157" s="327"/>
      <c r="F157" s="328"/>
      <c r="G157" s="328"/>
      <c r="H157" s="329"/>
      <c r="I157" s="297" t="s">
        <v>328</v>
      </c>
      <c r="J157" s="298"/>
      <c r="K157" s="298"/>
      <c r="L157" s="299"/>
      <c r="M157" s="327"/>
      <c r="N157" s="328"/>
      <c r="O157" s="328"/>
      <c r="P157" s="329"/>
      <c r="Q157" s="297" t="s">
        <v>329</v>
      </c>
      <c r="R157" s="298"/>
      <c r="S157" s="298"/>
      <c r="T157" s="299"/>
      <c r="U157" s="297"/>
      <c r="V157" s="298"/>
      <c r="W157" s="298"/>
      <c r="X157" s="299"/>
      <c r="Y157" s="327"/>
      <c r="Z157" s="328"/>
      <c r="AA157" s="328"/>
      <c r="AB157" s="329"/>
      <c r="AC157" s="339"/>
      <c r="AD157" s="340"/>
      <c r="AE157" s="340"/>
      <c r="AF157" s="341"/>
    </row>
    <row r="158" spans="2:32" ht="30" customHeight="1" x14ac:dyDescent="0.25">
      <c r="B158" s="318"/>
      <c r="C158" s="319"/>
      <c r="D158" s="320"/>
      <c r="E158" s="327"/>
      <c r="F158" s="328"/>
      <c r="G158" s="328"/>
      <c r="H158" s="329"/>
      <c r="I158" s="306"/>
      <c r="J158" s="307"/>
      <c r="K158" s="307"/>
      <c r="L158" s="308"/>
      <c r="M158" s="327"/>
      <c r="N158" s="328"/>
      <c r="O158" s="328"/>
      <c r="P158" s="329"/>
      <c r="Q158" s="306"/>
      <c r="R158" s="307"/>
      <c r="S158" s="307"/>
      <c r="T158" s="308"/>
      <c r="U158" s="306"/>
      <c r="V158" s="307"/>
      <c r="W158" s="307"/>
      <c r="X158" s="308"/>
      <c r="Y158" s="327"/>
      <c r="Z158" s="328"/>
      <c r="AA158" s="328"/>
      <c r="AB158" s="329"/>
      <c r="AC158" s="339"/>
      <c r="AD158" s="340"/>
      <c r="AE158" s="340"/>
      <c r="AF158" s="341"/>
    </row>
    <row r="159" spans="2:32" ht="30" customHeight="1" x14ac:dyDescent="0.25">
      <c r="B159" s="318"/>
      <c r="C159" s="319"/>
      <c r="D159" s="320"/>
      <c r="E159" s="327"/>
      <c r="F159" s="328"/>
      <c r="G159" s="328"/>
      <c r="H159" s="329"/>
      <c r="I159" s="306" t="s">
        <v>330</v>
      </c>
      <c r="J159" s="307"/>
      <c r="K159" s="307"/>
      <c r="L159" s="308"/>
      <c r="M159" s="327"/>
      <c r="N159" s="328"/>
      <c r="O159" s="328"/>
      <c r="P159" s="329"/>
      <c r="Q159" s="306" t="s">
        <v>331</v>
      </c>
      <c r="R159" s="307"/>
      <c r="S159" s="307"/>
      <c r="T159" s="308"/>
      <c r="U159" s="306"/>
      <c r="V159" s="307"/>
      <c r="W159" s="307"/>
      <c r="X159" s="308"/>
      <c r="Y159" s="327"/>
      <c r="Z159" s="328"/>
      <c r="AA159" s="328"/>
      <c r="AB159" s="329"/>
      <c r="AC159" s="339"/>
      <c r="AD159" s="340"/>
      <c r="AE159" s="340"/>
      <c r="AF159" s="341"/>
    </row>
    <row r="160" spans="2:32" ht="30" customHeight="1" x14ac:dyDescent="0.25">
      <c r="B160" s="318"/>
      <c r="C160" s="319"/>
      <c r="D160" s="320"/>
      <c r="E160" s="327"/>
      <c r="F160" s="328"/>
      <c r="G160" s="328"/>
      <c r="H160" s="329"/>
      <c r="I160" s="309"/>
      <c r="J160" s="310"/>
      <c r="K160" s="310"/>
      <c r="L160" s="311"/>
      <c r="M160" s="327"/>
      <c r="N160" s="328"/>
      <c r="O160" s="328"/>
      <c r="P160" s="329"/>
      <c r="Q160" s="309"/>
      <c r="R160" s="310"/>
      <c r="S160" s="310"/>
      <c r="T160" s="311"/>
      <c r="U160" s="309"/>
      <c r="V160" s="310"/>
      <c r="W160" s="310"/>
      <c r="X160" s="311"/>
      <c r="Y160" s="327"/>
      <c r="Z160" s="328"/>
      <c r="AA160" s="328"/>
      <c r="AB160" s="329"/>
      <c r="AC160" s="339"/>
      <c r="AD160" s="340"/>
      <c r="AE160" s="340"/>
      <c r="AF160" s="341"/>
    </row>
    <row r="161" spans="2:32" ht="30" customHeight="1" x14ac:dyDescent="0.25">
      <c r="B161" s="318"/>
      <c r="C161" s="319"/>
      <c r="D161" s="320"/>
      <c r="E161" s="327"/>
      <c r="F161" s="328"/>
      <c r="G161" s="328"/>
      <c r="H161" s="329"/>
      <c r="I161" s="303" t="s">
        <v>265</v>
      </c>
      <c r="J161" s="304"/>
      <c r="K161" s="305"/>
      <c r="L161" s="264"/>
      <c r="M161" s="327"/>
      <c r="N161" s="328"/>
      <c r="O161" s="328"/>
      <c r="P161" s="329"/>
      <c r="Q161" s="303" t="s">
        <v>265</v>
      </c>
      <c r="R161" s="304"/>
      <c r="S161" s="305"/>
      <c r="T161" s="264"/>
      <c r="U161" s="303" t="s">
        <v>265</v>
      </c>
      <c r="V161" s="304"/>
      <c r="W161" s="305"/>
      <c r="X161" s="264"/>
      <c r="Y161" s="327"/>
      <c r="Z161" s="328"/>
      <c r="AA161" s="328"/>
      <c r="AB161" s="329"/>
      <c r="AC161" s="339"/>
      <c r="AD161" s="340"/>
      <c r="AE161" s="340"/>
      <c r="AF161" s="341"/>
    </row>
    <row r="162" spans="2:32" ht="30" customHeight="1" x14ac:dyDescent="0.25">
      <c r="B162" s="318"/>
      <c r="C162" s="319"/>
      <c r="D162" s="320"/>
      <c r="E162" s="327"/>
      <c r="F162" s="328"/>
      <c r="G162" s="328"/>
      <c r="H162" s="329"/>
      <c r="I162" s="297"/>
      <c r="J162" s="298"/>
      <c r="K162" s="298"/>
      <c r="L162" s="299"/>
      <c r="M162" s="327"/>
      <c r="N162" s="328"/>
      <c r="O162" s="328"/>
      <c r="P162" s="329"/>
      <c r="Q162" s="297"/>
      <c r="R162" s="298"/>
      <c r="S162" s="298"/>
      <c r="T162" s="299"/>
      <c r="U162" s="297"/>
      <c r="V162" s="298"/>
      <c r="W162" s="298"/>
      <c r="X162" s="299"/>
      <c r="Y162" s="327"/>
      <c r="Z162" s="328"/>
      <c r="AA162" s="328"/>
      <c r="AB162" s="329"/>
      <c r="AC162" s="339"/>
      <c r="AD162" s="340"/>
      <c r="AE162" s="340"/>
      <c r="AF162" s="341"/>
    </row>
    <row r="163" spans="2:32" ht="30" customHeight="1" x14ac:dyDescent="0.25">
      <c r="B163" s="318"/>
      <c r="C163" s="319"/>
      <c r="D163" s="320"/>
      <c r="E163" s="327"/>
      <c r="F163" s="328"/>
      <c r="G163" s="328"/>
      <c r="H163" s="329"/>
      <c r="I163" s="306"/>
      <c r="J163" s="307"/>
      <c r="K163" s="307"/>
      <c r="L163" s="308"/>
      <c r="M163" s="327"/>
      <c r="N163" s="328"/>
      <c r="O163" s="328"/>
      <c r="P163" s="329"/>
      <c r="Q163" s="306"/>
      <c r="R163" s="307"/>
      <c r="S163" s="307"/>
      <c r="T163" s="308"/>
      <c r="U163" s="306"/>
      <c r="V163" s="307"/>
      <c r="W163" s="307"/>
      <c r="X163" s="308"/>
      <c r="Y163" s="327"/>
      <c r="Z163" s="328"/>
      <c r="AA163" s="328"/>
      <c r="AB163" s="329"/>
      <c r="AC163" s="339"/>
      <c r="AD163" s="340"/>
      <c r="AE163" s="340"/>
      <c r="AF163" s="341"/>
    </row>
    <row r="164" spans="2:32" ht="30" customHeight="1" x14ac:dyDescent="0.25">
      <c r="B164" s="318"/>
      <c r="C164" s="319"/>
      <c r="D164" s="320"/>
      <c r="E164" s="327"/>
      <c r="F164" s="328"/>
      <c r="G164" s="328"/>
      <c r="H164" s="329"/>
      <c r="I164" s="306"/>
      <c r="J164" s="307"/>
      <c r="K164" s="307"/>
      <c r="L164" s="308"/>
      <c r="M164" s="327"/>
      <c r="N164" s="328"/>
      <c r="O164" s="328"/>
      <c r="P164" s="329"/>
      <c r="Q164" s="306"/>
      <c r="R164" s="307"/>
      <c r="S164" s="307"/>
      <c r="T164" s="308"/>
      <c r="U164" s="306"/>
      <c r="V164" s="307"/>
      <c r="W164" s="307"/>
      <c r="X164" s="308"/>
      <c r="Y164" s="327"/>
      <c r="Z164" s="328"/>
      <c r="AA164" s="328"/>
      <c r="AB164" s="329"/>
      <c r="AC164" s="339"/>
      <c r="AD164" s="340"/>
      <c r="AE164" s="340"/>
      <c r="AF164" s="341"/>
    </row>
    <row r="165" spans="2:32" ht="30" customHeight="1" x14ac:dyDescent="0.25">
      <c r="B165" s="318"/>
      <c r="C165" s="319"/>
      <c r="D165" s="320"/>
      <c r="E165" s="327"/>
      <c r="F165" s="328"/>
      <c r="G165" s="328"/>
      <c r="H165" s="329"/>
      <c r="I165" s="306"/>
      <c r="J165" s="307"/>
      <c r="K165" s="307"/>
      <c r="L165" s="308"/>
      <c r="M165" s="327"/>
      <c r="N165" s="328"/>
      <c r="O165" s="328"/>
      <c r="P165" s="329"/>
      <c r="Q165" s="306"/>
      <c r="R165" s="307"/>
      <c r="S165" s="307"/>
      <c r="T165" s="308"/>
      <c r="U165" s="306"/>
      <c r="V165" s="307"/>
      <c r="W165" s="307"/>
      <c r="X165" s="308"/>
      <c r="Y165" s="327"/>
      <c r="Z165" s="328"/>
      <c r="AA165" s="328"/>
      <c r="AB165" s="329"/>
      <c r="AC165" s="339"/>
      <c r="AD165" s="340"/>
      <c r="AE165" s="340"/>
      <c r="AF165" s="341"/>
    </row>
    <row r="166" spans="2:32" ht="30" customHeight="1" x14ac:dyDescent="0.25">
      <c r="B166" s="318"/>
      <c r="C166" s="319"/>
      <c r="D166" s="320"/>
      <c r="E166" s="327"/>
      <c r="F166" s="328"/>
      <c r="G166" s="328"/>
      <c r="H166" s="329"/>
      <c r="I166" s="306"/>
      <c r="J166" s="307"/>
      <c r="K166" s="307"/>
      <c r="L166" s="308"/>
      <c r="M166" s="327"/>
      <c r="N166" s="328"/>
      <c r="O166" s="328"/>
      <c r="P166" s="329"/>
      <c r="Q166" s="306"/>
      <c r="R166" s="307"/>
      <c r="S166" s="307"/>
      <c r="T166" s="308"/>
      <c r="U166" s="306"/>
      <c r="V166" s="307"/>
      <c r="W166" s="307"/>
      <c r="X166" s="308"/>
      <c r="Y166" s="327"/>
      <c r="Z166" s="328"/>
      <c r="AA166" s="328"/>
      <c r="AB166" s="329"/>
      <c r="AC166" s="339"/>
      <c r="AD166" s="340"/>
      <c r="AE166" s="340"/>
      <c r="AF166" s="341"/>
    </row>
    <row r="167" spans="2:32" ht="30" customHeight="1" x14ac:dyDescent="0.25">
      <c r="B167" s="318"/>
      <c r="C167" s="319"/>
      <c r="D167" s="320"/>
      <c r="E167" s="327"/>
      <c r="F167" s="328"/>
      <c r="G167" s="328"/>
      <c r="H167" s="329"/>
      <c r="I167" s="309"/>
      <c r="J167" s="310"/>
      <c r="K167" s="310"/>
      <c r="L167" s="311"/>
      <c r="M167" s="327"/>
      <c r="N167" s="328"/>
      <c r="O167" s="328"/>
      <c r="P167" s="329"/>
      <c r="Q167" s="309"/>
      <c r="R167" s="310"/>
      <c r="S167" s="310"/>
      <c r="T167" s="311"/>
      <c r="U167" s="309"/>
      <c r="V167" s="310"/>
      <c r="W167" s="310"/>
      <c r="X167" s="311"/>
      <c r="Y167" s="327"/>
      <c r="Z167" s="328"/>
      <c r="AA167" s="328"/>
      <c r="AB167" s="329"/>
      <c r="AC167" s="339"/>
      <c r="AD167" s="340"/>
      <c r="AE167" s="340"/>
      <c r="AF167" s="341"/>
    </row>
    <row r="168" spans="2:32" ht="30" customHeight="1" x14ac:dyDescent="0.25">
      <c r="B168" s="318"/>
      <c r="C168" s="319"/>
      <c r="D168" s="320"/>
      <c r="E168" s="327"/>
      <c r="F168" s="328"/>
      <c r="G168" s="328"/>
      <c r="H168" s="329"/>
      <c r="I168" s="294" t="s">
        <v>266</v>
      </c>
      <c r="J168" s="295"/>
      <c r="K168" s="296"/>
      <c r="L168" s="265"/>
      <c r="M168" s="327"/>
      <c r="N168" s="328"/>
      <c r="O168" s="328"/>
      <c r="P168" s="329"/>
      <c r="Q168" s="294" t="s">
        <v>266</v>
      </c>
      <c r="R168" s="295"/>
      <c r="S168" s="296"/>
      <c r="T168" s="265"/>
      <c r="U168" s="294" t="s">
        <v>266</v>
      </c>
      <c r="V168" s="295"/>
      <c r="W168" s="296"/>
      <c r="X168" s="265"/>
      <c r="Y168" s="327"/>
      <c r="Z168" s="328"/>
      <c r="AA168" s="328"/>
      <c r="AB168" s="329"/>
      <c r="AC168" s="339"/>
      <c r="AD168" s="340"/>
      <c r="AE168" s="340"/>
      <c r="AF168" s="341"/>
    </row>
    <row r="169" spans="2:32" ht="30" customHeight="1" x14ac:dyDescent="0.25">
      <c r="B169" s="318"/>
      <c r="C169" s="319"/>
      <c r="D169" s="320"/>
      <c r="E169" s="327"/>
      <c r="F169" s="328"/>
      <c r="G169" s="328"/>
      <c r="H169" s="329"/>
      <c r="I169" s="297"/>
      <c r="J169" s="298"/>
      <c r="K169" s="298"/>
      <c r="L169" s="299"/>
      <c r="M169" s="327"/>
      <c r="N169" s="328"/>
      <c r="O169" s="328"/>
      <c r="P169" s="329"/>
      <c r="Q169" s="297"/>
      <c r="R169" s="298"/>
      <c r="S169" s="298"/>
      <c r="T169" s="299"/>
      <c r="U169" s="297"/>
      <c r="V169" s="298"/>
      <c r="W169" s="298"/>
      <c r="X169" s="299"/>
      <c r="Y169" s="327"/>
      <c r="Z169" s="328"/>
      <c r="AA169" s="328"/>
      <c r="AB169" s="329"/>
      <c r="AC169" s="339"/>
      <c r="AD169" s="340"/>
      <c r="AE169" s="340"/>
      <c r="AF169" s="341"/>
    </row>
    <row r="170" spans="2:32" ht="30" customHeight="1" thickBot="1" x14ac:dyDescent="0.3">
      <c r="B170" s="321"/>
      <c r="C170" s="322"/>
      <c r="D170" s="323"/>
      <c r="E170" s="330"/>
      <c r="F170" s="331"/>
      <c r="G170" s="331"/>
      <c r="H170" s="332"/>
      <c r="I170" s="300"/>
      <c r="J170" s="301"/>
      <c r="K170" s="301"/>
      <c r="L170" s="302"/>
      <c r="M170" s="330"/>
      <c r="N170" s="331"/>
      <c r="O170" s="331"/>
      <c r="P170" s="332"/>
      <c r="Q170" s="300"/>
      <c r="R170" s="301"/>
      <c r="S170" s="301"/>
      <c r="T170" s="302"/>
      <c r="U170" s="300"/>
      <c r="V170" s="301"/>
      <c r="W170" s="301"/>
      <c r="X170" s="302"/>
      <c r="Y170" s="330"/>
      <c r="Z170" s="331"/>
      <c r="AA170" s="331"/>
      <c r="AB170" s="332"/>
      <c r="AC170" s="342"/>
      <c r="AD170" s="343"/>
      <c r="AE170" s="343"/>
      <c r="AF170" s="344"/>
    </row>
    <row r="171" spans="2:32" s="92" customFormat="1" ht="30" customHeight="1" thickBot="1" x14ac:dyDescent="0.3">
      <c r="H171" s="259"/>
      <c r="L171" s="93"/>
      <c r="P171" s="259"/>
      <c r="T171" s="93"/>
      <c r="X171" s="93"/>
      <c r="AF171" s="260"/>
    </row>
    <row r="172" spans="2:32" ht="30" customHeight="1" thickBot="1" x14ac:dyDescent="0.3">
      <c r="B172" s="345" t="s">
        <v>326</v>
      </c>
      <c r="C172" s="346"/>
      <c r="D172" s="347"/>
      <c r="E172" s="312" t="s">
        <v>248</v>
      </c>
      <c r="F172" s="313"/>
      <c r="G172" s="313"/>
      <c r="H172" s="314"/>
      <c r="I172" s="312" t="s">
        <v>249</v>
      </c>
      <c r="J172" s="313"/>
      <c r="K172" s="313"/>
      <c r="L172" s="314"/>
      <c r="M172" s="312" t="s">
        <v>250</v>
      </c>
      <c r="N172" s="313"/>
      <c r="O172" s="313"/>
      <c r="P172" s="314"/>
      <c r="Q172" s="312" t="s">
        <v>251</v>
      </c>
      <c r="R172" s="313"/>
      <c r="S172" s="313"/>
      <c r="T172" s="314"/>
      <c r="U172" s="312" t="s">
        <v>252</v>
      </c>
      <c r="V172" s="313"/>
      <c r="W172" s="313"/>
      <c r="X172" s="314"/>
      <c r="Y172" s="312" t="s">
        <v>253</v>
      </c>
      <c r="Z172" s="313"/>
      <c r="AA172" s="313"/>
      <c r="AB172" s="314"/>
      <c r="AC172" s="312" t="s">
        <v>254</v>
      </c>
      <c r="AD172" s="313"/>
      <c r="AE172" s="313"/>
      <c r="AF172" s="314"/>
    </row>
    <row r="173" spans="2:32" ht="30" customHeight="1" x14ac:dyDescent="0.25">
      <c r="B173" s="315" t="s">
        <v>96</v>
      </c>
      <c r="C173" s="316"/>
      <c r="D173" s="317"/>
      <c r="E173" s="324" t="s">
        <v>255</v>
      </c>
      <c r="F173" s="325"/>
      <c r="G173" s="325"/>
      <c r="H173" s="326"/>
      <c r="I173" s="333" t="s">
        <v>256</v>
      </c>
      <c r="J173" s="334"/>
      <c r="K173" s="335"/>
      <c r="L173" s="261"/>
      <c r="M173" s="324" t="s">
        <v>255</v>
      </c>
      <c r="N173" s="325"/>
      <c r="O173" s="325"/>
      <c r="P173" s="326"/>
      <c r="Q173" s="333" t="s">
        <v>256</v>
      </c>
      <c r="R173" s="334"/>
      <c r="S173" s="335"/>
      <c r="T173" s="261"/>
      <c r="U173" s="333" t="s">
        <v>256</v>
      </c>
      <c r="V173" s="334"/>
      <c r="W173" s="335"/>
      <c r="X173" s="261"/>
      <c r="Y173" s="324" t="s">
        <v>255</v>
      </c>
      <c r="Z173" s="325"/>
      <c r="AA173" s="325"/>
      <c r="AB173" s="326"/>
      <c r="AC173" s="336" t="s">
        <v>332</v>
      </c>
      <c r="AD173" s="337"/>
      <c r="AE173" s="337"/>
      <c r="AF173" s="338"/>
    </row>
    <row r="174" spans="2:32" ht="30" customHeight="1" x14ac:dyDescent="0.25">
      <c r="B174" s="318"/>
      <c r="C174" s="319"/>
      <c r="D174" s="320"/>
      <c r="E174" s="327"/>
      <c r="F174" s="328"/>
      <c r="G174" s="328"/>
      <c r="H174" s="329"/>
      <c r="I174" s="297"/>
      <c r="J174" s="298"/>
      <c r="K174" s="298"/>
      <c r="L174" s="299"/>
      <c r="M174" s="327"/>
      <c r="N174" s="328"/>
      <c r="O174" s="328"/>
      <c r="P174" s="329"/>
      <c r="Q174" s="297"/>
      <c r="R174" s="298"/>
      <c r="S174" s="298"/>
      <c r="T174" s="299"/>
      <c r="U174" s="297"/>
      <c r="V174" s="298"/>
      <c r="W174" s="298"/>
      <c r="X174" s="299"/>
      <c r="Y174" s="327"/>
      <c r="Z174" s="328"/>
      <c r="AA174" s="328"/>
      <c r="AB174" s="329"/>
      <c r="AC174" s="339"/>
      <c r="AD174" s="340"/>
      <c r="AE174" s="340"/>
      <c r="AF174" s="341"/>
    </row>
    <row r="175" spans="2:32" ht="30" customHeight="1" x14ac:dyDescent="0.25">
      <c r="B175" s="318"/>
      <c r="C175" s="319"/>
      <c r="D175" s="320"/>
      <c r="E175" s="327"/>
      <c r="F175" s="328"/>
      <c r="G175" s="328"/>
      <c r="H175" s="329"/>
      <c r="I175" s="306"/>
      <c r="J175" s="307"/>
      <c r="K175" s="307"/>
      <c r="L175" s="308"/>
      <c r="M175" s="327"/>
      <c r="N175" s="328"/>
      <c r="O175" s="328"/>
      <c r="P175" s="329"/>
      <c r="Q175" s="306"/>
      <c r="R175" s="307"/>
      <c r="S175" s="307"/>
      <c r="T175" s="308"/>
      <c r="U175" s="306"/>
      <c r="V175" s="307"/>
      <c r="W175" s="307"/>
      <c r="X175" s="308"/>
      <c r="Y175" s="327"/>
      <c r="Z175" s="328"/>
      <c r="AA175" s="328"/>
      <c r="AB175" s="329"/>
      <c r="AC175" s="339"/>
      <c r="AD175" s="340"/>
      <c r="AE175" s="340"/>
      <c r="AF175" s="341"/>
    </row>
    <row r="176" spans="2:32" ht="30" customHeight="1" x14ac:dyDescent="0.25">
      <c r="B176" s="318"/>
      <c r="C176" s="319"/>
      <c r="D176" s="320"/>
      <c r="E176" s="327"/>
      <c r="F176" s="328"/>
      <c r="G176" s="328"/>
      <c r="H176" s="329"/>
      <c r="I176" s="306"/>
      <c r="J176" s="307"/>
      <c r="K176" s="307"/>
      <c r="L176" s="308"/>
      <c r="M176" s="327"/>
      <c r="N176" s="328"/>
      <c r="O176" s="328"/>
      <c r="P176" s="329"/>
      <c r="Q176" s="306"/>
      <c r="R176" s="307"/>
      <c r="S176" s="307"/>
      <c r="T176" s="308"/>
      <c r="U176" s="306"/>
      <c r="V176" s="307"/>
      <c r="W176" s="307"/>
      <c r="X176" s="308"/>
      <c r="Y176" s="327"/>
      <c r="Z176" s="328"/>
      <c r="AA176" s="328"/>
      <c r="AB176" s="329"/>
      <c r="AC176" s="339"/>
      <c r="AD176" s="340"/>
      <c r="AE176" s="340"/>
      <c r="AF176" s="341"/>
    </row>
    <row r="177" spans="2:32" ht="30" customHeight="1" x14ac:dyDescent="0.25">
      <c r="B177" s="318"/>
      <c r="C177" s="319"/>
      <c r="D177" s="320"/>
      <c r="E177" s="327"/>
      <c r="F177" s="328"/>
      <c r="G177" s="328"/>
      <c r="H177" s="329"/>
      <c r="I177" s="309"/>
      <c r="J177" s="310"/>
      <c r="K177" s="310"/>
      <c r="L177" s="311"/>
      <c r="M177" s="327"/>
      <c r="N177" s="328"/>
      <c r="O177" s="328"/>
      <c r="P177" s="329"/>
      <c r="Q177" s="309"/>
      <c r="R177" s="310"/>
      <c r="S177" s="310"/>
      <c r="T177" s="311"/>
      <c r="U177" s="309"/>
      <c r="V177" s="310"/>
      <c r="W177" s="310"/>
      <c r="X177" s="311"/>
      <c r="Y177" s="327"/>
      <c r="Z177" s="328"/>
      <c r="AA177" s="328"/>
      <c r="AB177" s="329"/>
      <c r="AC177" s="339"/>
      <c r="AD177" s="340"/>
      <c r="AE177" s="340"/>
      <c r="AF177" s="341"/>
    </row>
    <row r="178" spans="2:32" ht="30" customHeight="1" x14ac:dyDescent="0.25">
      <c r="B178" s="318"/>
      <c r="C178" s="319"/>
      <c r="D178" s="320"/>
      <c r="E178" s="327"/>
      <c r="F178" s="328"/>
      <c r="G178" s="328"/>
      <c r="H178" s="329"/>
      <c r="I178" s="303" t="s">
        <v>265</v>
      </c>
      <c r="J178" s="304"/>
      <c r="K178" s="305"/>
      <c r="L178" s="264"/>
      <c r="M178" s="327"/>
      <c r="N178" s="328"/>
      <c r="O178" s="328"/>
      <c r="P178" s="329"/>
      <c r="Q178" s="303" t="s">
        <v>265</v>
      </c>
      <c r="R178" s="304"/>
      <c r="S178" s="305"/>
      <c r="T178" s="264"/>
      <c r="U178" s="303" t="s">
        <v>265</v>
      </c>
      <c r="V178" s="304"/>
      <c r="W178" s="305"/>
      <c r="X178" s="264"/>
      <c r="Y178" s="327"/>
      <c r="Z178" s="328"/>
      <c r="AA178" s="328"/>
      <c r="AB178" s="329"/>
      <c r="AC178" s="339"/>
      <c r="AD178" s="340"/>
      <c r="AE178" s="340"/>
      <c r="AF178" s="341"/>
    </row>
    <row r="179" spans="2:32" ht="30" customHeight="1" x14ac:dyDescent="0.25">
      <c r="B179" s="318"/>
      <c r="C179" s="319"/>
      <c r="D179" s="320"/>
      <c r="E179" s="327"/>
      <c r="F179" s="328"/>
      <c r="G179" s="328"/>
      <c r="H179" s="329"/>
      <c r="I179" s="297"/>
      <c r="J179" s="298"/>
      <c r="K179" s="298"/>
      <c r="L179" s="299"/>
      <c r="M179" s="327"/>
      <c r="N179" s="328"/>
      <c r="O179" s="328"/>
      <c r="P179" s="329"/>
      <c r="Q179" s="297"/>
      <c r="R179" s="298"/>
      <c r="S179" s="298"/>
      <c r="T179" s="299"/>
      <c r="U179" s="297"/>
      <c r="V179" s="298"/>
      <c r="W179" s="298"/>
      <c r="X179" s="299"/>
      <c r="Y179" s="327"/>
      <c r="Z179" s="328"/>
      <c r="AA179" s="328"/>
      <c r="AB179" s="329"/>
      <c r="AC179" s="339"/>
      <c r="AD179" s="340"/>
      <c r="AE179" s="340"/>
      <c r="AF179" s="341"/>
    </row>
    <row r="180" spans="2:32" ht="30" customHeight="1" x14ac:dyDescent="0.25">
      <c r="B180" s="318"/>
      <c r="C180" s="319"/>
      <c r="D180" s="320"/>
      <c r="E180" s="327"/>
      <c r="F180" s="328"/>
      <c r="G180" s="328"/>
      <c r="H180" s="329"/>
      <c r="I180" s="306"/>
      <c r="J180" s="307"/>
      <c r="K180" s="307"/>
      <c r="L180" s="308"/>
      <c r="M180" s="327"/>
      <c r="N180" s="328"/>
      <c r="O180" s="328"/>
      <c r="P180" s="329"/>
      <c r="Q180" s="306"/>
      <c r="R180" s="307"/>
      <c r="S180" s="307"/>
      <c r="T180" s="308"/>
      <c r="U180" s="306"/>
      <c r="V180" s="307"/>
      <c r="W180" s="307"/>
      <c r="X180" s="308"/>
      <c r="Y180" s="327"/>
      <c r="Z180" s="328"/>
      <c r="AA180" s="328"/>
      <c r="AB180" s="329"/>
      <c r="AC180" s="339"/>
      <c r="AD180" s="340"/>
      <c r="AE180" s="340"/>
      <c r="AF180" s="341"/>
    </row>
    <row r="181" spans="2:32" ht="30" customHeight="1" x14ac:dyDescent="0.25">
      <c r="B181" s="318"/>
      <c r="C181" s="319"/>
      <c r="D181" s="320"/>
      <c r="E181" s="327"/>
      <c r="F181" s="328"/>
      <c r="G181" s="328"/>
      <c r="H181" s="329"/>
      <c r="I181" s="306"/>
      <c r="J181" s="307"/>
      <c r="K181" s="307"/>
      <c r="L181" s="308"/>
      <c r="M181" s="327"/>
      <c r="N181" s="328"/>
      <c r="O181" s="328"/>
      <c r="P181" s="329"/>
      <c r="Q181" s="306"/>
      <c r="R181" s="307"/>
      <c r="S181" s="307"/>
      <c r="T181" s="308"/>
      <c r="U181" s="306"/>
      <c r="V181" s="307"/>
      <c r="W181" s="307"/>
      <c r="X181" s="308"/>
      <c r="Y181" s="327"/>
      <c r="Z181" s="328"/>
      <c r="AA181" s="328"/>
      <c r="AB181" s="329"/>
      <c r="AC181" s="339"/>
      <c r="AD181" s="340"/>
      <c r="AE181" s="340"/>
      <c r="AF181" s="341"/>
    </row>
    <row r="182" spans="2:32" ht="30" customHeight="1" x14ac:dyDescent="0.25">
      <c r="B182" s="318"/>
      <c r="C182" s="319"/>
      <c r="D182" s="320"/>
      <c r="E182" s="327"/>
      <c r="F182" s="328"/>
      <c r="G182" s="328"/>
      <c r="H182" s="329"/>
      <c r="I182" s="306"/>
      <c r="J182" s="307"/>
      <c r="K182" s="307"/>
      <c r="L182" s="308"/>
      <c r="M182" s="327"/>
      <c r="N182" s="328"/>
      <c r="O182" s="328"/>
      <c r="P182" s="329"/>
      <c r="Q182" s="306"/>
      <c r="R182" s="307"/>
      <c r="S182" s="307"/>
      <c r="T182" s="308"/>
      <c r="U182" s="306"/>
      <c r="V182" s="307"/>
      <c r="W182" s="307"/>
      <c r="X182" s="308"/>
      <c r="Y182" s="327"/>
      <c r="Z182" s="328"/>
      <c r="AA182" s="328"/>
      <c r="AB182" s="329"/>
      <c r="AC182" s="339"/>
      <c r="AD182" s="340"/>
      <c r="AE182" s="340"/>
      <c r="AF182" s="341"/>
    </row>
    <row r="183" spans="2:32" ht="30" customHeight="1" x14ac:dyDescent="0.25">
      <c r="B183" s="318"/>
      <c r="C183" s="319"/>
      <c r="D183" s="320"/>
      <c r="E183" s="327"/>
      <c r="F183" s="328"/>
      <c r="G183" s="328"/>
      <c r="H183" s="329"/>
      <c r="I183" s="306"/>
      <c r="J183" s="307"/>
      <c r="K183" s="307"/>
      <c r="L183" s="308"/>
      <c r="M183" s="327"/>
      <c r="N183" s="328"/>
      <c r="O183" s="328"/>
      <c r="P183" s="329"/>
      <c r="Q183" s="306"/>
      <c r="R183" s="307"/>
      <c r="S183" s="307"/>
      <c r="T183" s="308"/>
      <c r="U183" s="306"/>
      <c r="V183" s="307"/>
      <c r="W183" s="307"/>
      <c r="X183" s="308"/>
      <c r="Y183" s="327"/>
      <c r="Z183" s="328"/>
      <c r="AA183" s="328"/>
      <c r="AB183" s="329"/>
      <c r="AC183" s="339"/>
      <c r="AD183" s="340"/>
      <c r="AE183" s="340"/>
      <c r="AF183" s="341"/>
    </row>
    <row r="184" spans="2:32" ht="30" customHeight="1" x14ac:dyDescent="0.25">
      <c r="B184" s="318"/>
      <c r="C184" s="319"/>
      <c r="D184" s="320"/>
      <c r="E184" s="327"/>
      <c r="F184" s="328"/>
      <c r="G184" s="328"/>
      <c r="H184" s="329"/>
      <c r="I184" s="309"/>
      <c r="J184" s="310"/>
      <c r="K184" s="310"/>
      <c r="L184" s="311"/>
      <c r="M184" s="327"/>
      <c r="N184" s="328"/>
      <c r="O184" s="328"/>
      <c r="P184" s="329"/>
      <c r="Q184" s="309"/>
      <c r="R184" s="310"/>
      <c r="S184" s="310"/>
      <c r="T184" s="311"/>
      <c r="U184" s="309"/>
      <c r="V184" s="310"/>
      <c r="W184" s="310"/>
      <c r="X184" s="311"/>
      <c r="Y184" s="327"/>
      <c r="Z184" s="328"/>
      <c r="AA184" s="328"/>
      <c r="AB184" s="329"/>
      <c r="AC184" s="339"/>
      <c r="AD184" s="340"/>
      <c r="AE184" s="340"/>
      <c r="AF184" s="341"/>
    </row>
    <row r="185" spans="2:32" ht="30" customHeight="1" x14ac:dyDescent="0.25">
      <c r="B185" s="318"/>
      <c r="C185" s="319"/>
      <c r="D185" s="320"/>
      <c r="E185" s="327"/>
      <c r="F185" s="328"/>
      <c r="G185" s="328"/>
      <c r="H185" s="329"/>
      <c r="I185" s="294" t="s">
        <v>266</v>
      </c>
      <c r="J185" s="295"/>
      <c r="K185" s="296"/>
      <c r="L185" s="265"/>
      <c r="M185" s="327"/>
      <c r="N185" s="328"/>
      <c r="O185" s="328"/>
      <c r="P185" s="329"/>
      <c r="Q185" s="294" t="s">
        <v>266</v>
      </c>
      <c r="R185" s="295"/>
      <c r="S185" s="296"/>
      <c r="T185" s="265"/>
      <c r="U185" s="294" t="s">
        <v>266</v>
      </c>
      <c r="V185" s="295"/>
      <c r="W185" s="296"/>
      <c r="X185" s="265"/>
      <c r="Y185" s="327"/>
      <c r="Z185" s="328"/>
      <c r="AA185" s="328"/>
      <c r="AB185" s="329"/>
      <c r="AC185" s="339"/>
      <c r="AD185" s="340"/>
      <c r="AE185" s="340"/>
      <c r="AF185" s="341"/>
    </row>
    <row r="186" spans="2:32" ht="30" customHeight="1" x14ac:dyDescent="0.25">
      <c r="B186" s="318"/>
      <c r="C186" s="319"/>
      <c r="D186" s="320"/>
      <c r="E186" s="327"/>
      <c r="F186" s="328"/>
      <c r="G186" s="328"/>
      <c r="H186" s="329"/>
      <c r="I186" s="297"/>
      <c r="J186" s="298"/>
      <c r="K186" s="298"/>
      <c r="L186" s="299"/>
      <c r="M186" s="327"/>
      <c r="N186" s="328"/>
      <c r="O186" s="328"/>
      <c r="P186" s="329"/>
      <c r="Q186" s="297"/>
      <c r="R186" s="298"/>
      <c r="S186" s="298"/>
      <c r="T186" s="299"/>
      <c r="U186" s="297"/>
      <c r="V186" s="298"/>
      <c r="W186" s="298"/>
      <c r="X186" s="299"/>
      <c r="Y186" s="327"/>
      <c r="Z186" s="328"/>
      <c r="AA186" s="328"/>
      <c r="AB186" s="329"/>
      <c r="AC186" s="339"/>
      <c r="AD186" s="340"/>
      <c r="AE186" s="340"/>
      <c r="AF186" s="341"/>
    </row>
    <row r="187" spans="2:32" ht="30" customHeight="1" thickBot="1" x14ac:dyDescent="0.3">
      <c r="B187" s="321"/>
      <c r="C187" s="322"/>
      <c r="D187" s="323"/>
      <c r="E187" s="330"/>
      <c r="F187" s="331"/>
      <c r="G187" s="331"/>
      <c r="H187" s="332"/>
      <c r="I187" s="300"/>
      <c r="J187" s="301"/>
      <c r="K187" s="301"/>
      <c r="L187" s="302"/>
      <c r="M187" s="330"/>
      <c r="N187" s="331"/>
      <c r="O187" s="331"/>
      <c r="P187" s="332"/>
      <c r="Q187" s="300"/>
      <c r="R187" s="301"/>
      <c r="S187" s="301"/>
      <c r="T187" s="302"/>
      <c r="U187" s="300"/>
      <c r="V187" s="301"/>
      <c r="W187" s="301"/>
      <c r="X187" s="302"/>
      <c r="Y187" s="330"/>
      <c r="Z187" s="331"/>
      <c r="AA187" s="331"/>
      <c r="AB187" s="332"/>
      <c r="AC187" s="342"/>
      <c r="AD187" s="343"/>
      <c r="AE187" s="343"/>
      <c r="AF187" s="344"/>
    </row>
    <row r="188" spans="2:32" s="92" customFormat="1" ht="30" customHeight="1" thickBot="1" x14ac:dyDescent="0.3">
      <c r="H188" s="259"/>
      <c r="L188" s="93"/>
      <c r="P188" s="259"/>
      <c r="T188" s="93"/>
      <c r="X188" s="93"/>
      <c r="AF188" s="260"/>
    </row>
    <row r="189" spans="2:32" ht="30" customHeight="1" thickBot="1" x14ac:dyDescent="0.3">
      <c r="B189" s="345" t="s">
        <v>326</v>
      </c>
      <c r="C189" s="346"/>
      <c r="D189" s="347"/>
      <c r="E189" s="312" t="s">
        <v>248</v>
      </c>
      <c r="F189" s="313"/>
      <c r="G189" s="313"/>
      <c r="H189" s="314"/>
      <c r="I189" s="312" t="s">
        <v>249</v>
      </c>
      <c r="J189" s="313"/>
      <c r="K189" s="313"/>
      <c r="L189" s="314"/>
      <c r="M189" s="312" t="s">
        <v>250</v>
      </c>
      <c r="N189" s="313"/>
      <c r="O189" s="313"/>
      <c r="P189" s="314"/>
      <c r="Q189" s="312" t="s">
        <v>251</v>
      </c>
      <c r="R189" s="313"/>
      <c r="S189" s="313"/>
      <c r="T189" s="314"/>
      <c r="U189" s="312" t="s">
        <v>252</v>
      </c>
      <c r="V189" s="313"/>
      <c r="W189" s="313"/>
      <c r="X189" s="314"/>
      <c r="Y189" s="312" t="s">
        <v>253</v>
      </c>
      <c r="Z189" s="313"/>
      <c r="AA189" s="313"/>
      <c r="AB189" s="314"/>
      <c r="AC189" s="312" t="s">
        <v>254</v>
      </c>
      <c r="AD189" s="313"/>
      <c r="AE189" s="313"/>
      <c r="AF189" s="314"/>
    </row>
    <row r="190" spans="2:32" ht="30" customHeight="1" x14ac:dyDescent="0.25">
      <c r="B190" s="315" t="s">
        <v>97</v>
      </c>
      <c r="C190" s="316"/>
      <c r="D190" s="317"/>
      <c r="E190" s="324" t="s">
        <v>255</v>
      </c>
      <c r="F190" s="325"/>
      <c r="G190" s="325"/>
      <c r="H190" s="326"/>
      <c r="I190" s="333" t="s">
        <v>256</v>
      </c>
      <c r="J190" s="334"/>
      <c r="K190" s="335"/>
      <c r="L190" s="261"/>
      <c r="M190" s="324" t="s">
        <v>255</v>
      </c>
      <c r="N190" s="325"/>
      <c r="O190" s="325"/>
      <c r="P190" s="326"/>
      <c r="Q190" s="333" t="s">
        <v>256</v>
      </c>
      <c r="R190" s="334"/>
      <c r="S190" s="335"/>
      <c r="T190" s="261"/>
      <c r="U190" s="333" t="s">
        <v>256</v>
      </c>
      <c r="V190" s="334"/>
      <c r="W190" s="335"/>
      <c r="X190" s="261"/>
      <c r="Y190" s="324" t="s">
        <v>255</v>
      </c>
      <c r="Z190" s="325"/>
      <c r="AA190" s="325"/>
      <c r="AB190" s="326"/>
      <c r="AC190" s="336" t="s">
        <v>332</v>
      </c>
      <c r="AD190" s="337"/>
      <c r="AE190" s="337"/>
      <c r="AF190" s="338"/>
    </row>
    <row r="191" spans="2:32" ht="30" customHeight="1" x14ac:dyDescent="0.25">
      <c r="B191" s="318"/>
      <c r="C191" s="319"/>
      <c r="D191" s="320"/>
      <c r="E191" s="327"/>
      <c r="F191" s="328"/>
      <c r="G191" s="328"/>
      <c r="H191" s="329"/>
      <c r="I191" s="297"/>
      <c r="J191" s="298"/>
      <c r="K191" s="298"/>
      <c r="L191" s="299"/>
      <c r="M191" s="327"/>
      <c r="N191" s="328"/>
      <c r="O191" s="328"/>
      <c r="P191" s="329"/>
      <c r="Q191" s="297"/>
      <c r="R191" s="298"/>
      <c r="S191" s="298"/>
      <c r="T191" s="299"/>
      <c r="U191" s="297"/>
      <c r="V191" s="298"/>
      <c r="W191" s="298"/>
      <c r="X191" s="299"/>
      <c r="Y191" s="327"/>
      <c r="Z191" s="328"/>
      <c r="AA191" s="328"/>
      <c r="AB191" s="329"/>
      <c r="AC191" s="339"/>
      <c r="AD191" s="340"/>
      <c r="AE191" s="340"/>
      <c r="AF191" s="341"/>
    </row>
    <row r="192" spans="2:32" ht="30" customHeight="1" x14ac:dyDescent="0.25">
      <c r="B192" s="318"/>
      <c r="C192" s="319"/>
      <c r="D192" s="320"/>
      <c r="E192" s="327"/>
      <c r="F192" s="328"/>
      <c r="G192" s="328"/>
      <c r="H192" s="329"/>
      <c r="I192" s="306"/>
      <c r="J192" s="307"/>
      <c r="K192" s="307"/>
      <c r="L192" s="308"/>
      <c r="M192" s="327"/>
      <c r="N192" s="328"/>
      <c r="O192" s="328"/>
      <c r="P192" s="329"/>
      <c r="Q192" s="306"/>
      <c r="R192" s="307"/>
      <c r="S192" s="307"/>
      <c r="T192" s="308"/>
      <c r="U192" s="306"/>
      <c r="V192" s="307"/>
      <c r="W192" s="307"/>
      <c r="X192" s="308"/>
      <c r="Y192" s="327"/>
      <c r="Z192" s="328"/>
      <c r="AA192" s="328"/>
      <c r="AB192" s="329"/>
      <c r="AC192" s="339"/>
      <c r="AD192" s="340"/>
      <c r="AE192" s="340"/>
      <c r="AF192" s="341"/>
    </row>
    <row r="193" spans="2:32" ht="30" customHeight="1" x14ac:dyDescent="0.25">
      <c r="B193" s="318"/>
      <c r="C193" s="319"/>
      <c r="D193" s="320"/>
      <c r="E193" s="327"/>
      <c r="F193" s="328"/>
      <c r="G193" s="328"/>
      <c r="H193" s="329"/>
      <c r="I193" s="306"/>
      <c r="J193" s="307"/>
      <c r="K193" s="307"/>
      <c r="L193" s="308"/>
      <c r="M193" s="327"/>
      <c r="N193" s="328"/>
      <c r="O193" s="328"/>
      <c r="P193" s="329"/>
      <c r="Q193" s="306"/>
      <c r="R193" s="307"/>
      <c r="S193" s="307"/>
      <c r="T193" s="308"/>
      <c r="U193" s="306"/>
      <c r="V193" s="307"/>
      <c r="W193" s="307"/>
      <c r="X193" s="308"/>
      <c r="Y193" s="327"/>
      <c r="Z193" s="328"/>
      <c r="AA193" s="328"/>
      <c r="AB193" s="329"/>
      <c r="AC193" s="339"/>
      <c r="AD193" s="340"/>
      <c r="AE193" s="340"/>
      <c r="AF193" s="341"/>
    </row>
    <row r="194" spans="2:32" ht="30" customHeight="1" x14ac:dyDescent="0.25">
      <c r="B194" s="318"/>
      <c r="C194" s="319"/>
      <c r="D194" s="320"/>
      <c r="E194" s="327"/>
      <c r="F194" s="328"/>
      <c r="G194" s="328"/>
      <c r="H194" s="329"/>
      <c r="I194" s="309"/>
      <c r="J194" s="310"/>
      <c r="K194" s="310"/>
      <c r="L194" s="311"/>
      <c r="M194" s="327"/>
      <c r="N194" s="328"/>
      <c r="O194" s="328"/>
      <c r="P194" s="329"/>
      <c r="Q194" s="309"/>
      <c r="R194" s="310"/>
      <c r="S194" s="310"/>
      <c r="T194" s="311"/>
      <c r="U194" s="309"/>
      <c r="V194" s="310"/>
      <c r="W194" s="310"/>
      <c r="X194" s="311"/>
      <c r="Y194" s="327"/>
      <c r="Z194" s="328"/>
      <c r="AA194" s="328"/>
      <c r="AB194" s="329"/>
      <c r="AC194" s="339"/>
      <c r="AD194" s="340"/>
      <c r="AE194" s="340"/>
      <c r="AF194" s="341"/>
    </row>
    <row r="195" spans="2:32" ht="30" customHeight="1" x14ac:dyDescent="0.25">
      <c r="B195" s="318"/>
      <c r="C195" s="319"/>
      <c r="D195" s="320"/>
      <c r="E195" s="327"/>
      <c r="F195" s="328"/>
      <c r="G195" s="328"/>
      <c r="H195" s="329"/>
      <c r="I195" s="303" t="s">
        <v>265</v>
      </c>
      <c r="J195" s="304"/>
      <c r="K195" s="305"/>
      <c r="L195" s="264"/>
      <c r="M195" s="327"/>
      <c r="N195" s="328"/>
      <c r="O195" s="328"/>
      <c r="P195" s="329"/>
      <c r="Q195" s="303" t="s">
        <v>265</v>
      </c>
      <c r="R195" s="304"/>
      <c r="S195" s="305"/>
      <c r="T195" s="264"/>
      <c r="U195" s="303" t="s">
        <v>265</v>
      </c>
      <c r="V195" s="304"/>
      <c r="W195" s="305"/>
      <c r="X195" s="264"/>
      <c r="Y195" s="327"/>
      <c r="Z195" s="328"/>
      <c r="AA195" s="328"/>
      <c r="AB195" s="329"/>
      <c r="AC195" s="339"/>
      <c r="AD195" s="340"/>
      <c r="AE195" s="340"/>
      <c r="AF195" s="341"/>
    </row>
    <row r="196" spans="2:32" ht="30" customHeight="1" x14ac:dyDescent="0.25">
      <c r="B196" s="318"/>
      <c r="C196" s="319"/>
      <c r="D196" s="320"/>
      <c r="E196" s="327"/>
      <c r="F196" s="328"/>
      <c r="G196" s="328"/>
      <c r="H196" s="329"/>
      <c r="I196" s="297"/>
      <c r="J196" s="298"/>
      <c r="K196" s="298"/>
      <c r="L196" s="299"/>
      <c r="M196" s="327"/>
      <c r="N196" s="328"/>
      <c r="O196" s="328"/>
      <c r="P196" s="329"/>
      <c r="Q196" s="297"/>
      <c r="R196" s="298"/>
      <c r="S196" s="298"/>
      <c r="T196" s="299"/>
      <c r="U196" s="297"/>
      <c r="V196" s="298"/>
      <c r="W196" s="298"/>
      <c r="X196" s="299"/>
      <c r="Y196" s="327"/>
      <c r="Z196" s="328"/>
      <c r="AA196" s="328"/>
      <c r="AB196" s="329"/>
      <c r="AC196" s="339"/>
      <c r="AD196" s="340"/>
      <c r="AE196" s="340"/>
      <c r="AF196" s="341"/>
    </row>
    <row r="197" spans="2:32" ht="30" customHeight="1" x14ac:dyDescent="0.25">
      <c r="B197" s="318"/>
      <c r="C197" s="319"/>
      <c r="D197" s="320"/>
      <c r="E197" s="327"/>
      <c r="F197" s="328"/>
      <c r="G197" s="328"/>
      <c r="H197" s="329"/>
      <c r="I197" s="306"/>
      <c r="J197" s="307"/>
      <c r="K197" s="307"/>
      <c r="L197" s="308"/>
      <c r="M197" s="327"/>
      <c r="N197" s="328"/>
      <c r="O197" s="328"/>
      <c r="P197" s="329"/>
      <c r="Q197" s="306"/>
      <c r="R197" s="307"/>
      <c r="S197" s="307"/>
      <c r="T197" s="308"/>
      <c r="U197" s="306"/>
      <c r="V197" s="307"/>
      <c r="W197" s="307"/>
      <c r="X197" s="308"/>
      <c r="Y197" s="327"/>
      <c r="Z197" s="328"/>
      <c r="AA197" s="328"/>
      <c r="AB197" s="329"/>
      <c r="AC197" s="339"/>
      <c r="AD197" s="340"/>
      <c r="AE197" s="340"/>
      <c r="AF197" s="341"/>
    </row>
    <row r="198" spans="2:32" ht="30" customHeight="1" x14ac:dyDescent="0.25">
      <c r="B198" s="318"/>
      <c r="C198" s="319"/>
      <c r="D198" s="320"/>
      <c r="E198" s="327"/>
      <c r="F198" s="328"/>
      <c r="G198" s="328"/>
      <c r="H198" s="329"/>
      <c r="I198" s="306"/>
      <c r="J198" s="307"/>
      <c r="K198" s="307"/>
      <c r="L198" s="308"/>
      <c r="M198" s="327"/>
      <c r="N198" s="328"/>
      <c r="O198" s="328"/>
      <c r="P198" s="329"/>
      <c r="Q198" s="306"/>
      <c r="R198" s="307"/>
      <c r="S198" s="307"/>
      <c r="T198" s="308"/>
      <c r="U198" s="306"/>
      <c r="V198" s="307"/>
      <c r="W198" s="307"/>
      <c r="X198" s="308"/>
      <c r="Y198" s="327"/>
      <c r="Z198" s="328"/>
      <c r="AA198" s="328"/>
      <c r="AB198" s="329"/>
      <c r="AC198" s="339"/>
      <c r="AD198" s="340"/>
      <c r="AE198" s="340"/>
      <c r="AF198" s="341"/>
    </row>
    <row r="199" spans="2:32" ht="30" customHeight="1" x14ac:dyDescent="0.25">
      <c r="B199" s="318"/>
      <c r="C199" s="319"/>
      <c r="D199" s="320"/>
      <c r="E199" s="327"/>
      <c r="F199" s="328"/>
      <c r="G199" s="328"/>
      <c r="H199" s="329"/>
      <c r="I199" s="306"/>
      <c r="J199" s="307"/>
      <c r="K199" s="307"/>
      <c r="L199" s="308"/>
      <c r="M199" s="327"/>
      <c r="N199" s="328"/>
      <c r="O199" s="328"/>
      <c r="P199" s="329"/>
      <c r="Q199" s="306"/>
      <c r="R199" s="307"/>
      <c r="S199" s="307"/>
      <c r="T199" s="308"/>
      <c r="U199" s="306"/>
      <c r="V199" s="307"/>
      <c r="W199" s="307"/>
      <c r="X199" s="308"/>
      <c r="Y199" s="327"/>
      <c r="Z199" s="328"/>
      <c r="AA199" s="328"/>
      <c r="AB199" s="329"/>
      <c r="AC199" s="339"/>
      <c r="AD199" s="340"/>
      <c r="AE199" s="340"/>
      <c r="AF199" s="341"/>
    </row>
    <row r="200" spans="2:32" ht="30" customHeight="1" x14ac:dyDescent="0.25">
      <c r="B200" s="318"/>
      <c r="C200" s="319"/>
      <c r="D200" s="320"/>
      <c r="E200" s="327"/>
      <c r="F200" s="328"/>
      <c r="G200" s="328"/>
      <c r="H200" s="329"/>
      <c r="I200" s="306"/>
      <c r="J200" s="307"/>
      <c r="K200" s="307"/>
      <c r="L200" s="308"/>
      <c r="M200" s="327"/>
      <c r="N200" s="328"/>
      <c r="O200" s="328"/>
      <c r="P200" s="329"/>
      <c r="Q200" s="306"/>
      <c r="R200" s="307"/>
      <c r="S200" s="307"/>
      <c r="T200" s="308"/>
      <c r="U200" s="306"/>
      <c r="V200" s="307"/>
      <c r="W200" s="307"/>
      <c r="X200" s="308"/>
      <c r="Y200" s="327"/>
      <c r="Z200" s="328"/>
      <c r="AA200" s="328"/>
      <c r="AB200" s="329"/>
      <c r="AC200" s="339"/>
      <c r="AD200" s="340"/>
      <c r="AE200" s="340"/>
      <c r="AF200" s="341"/>
    </row>
    <row r="201" spans="2:32" ht="30" customHeight="1" x14ac:dyDescent="0.25">
      <c r="B201" s="318"/>
      <c r="C201" s="319"/>
      <c r="D201" s="320"/>
      <c r="E201" s="327"/>
      <c r="F201" s="328"/>
      <c r="G201" s="328"/>
      <c r="H201" s="329"/>
      <c r="I201" s="309"/>
      <c r="J201" s="310"/>
      <c r="K201" s="310"/>
      <c r="L201" s="311"/>
      <c r="M201" s="327"/>
      <c r="N201" s="328"/>
      <c r="O201" s="328"/>
      <c r="P201" s="329"/>
      <c r="Q201" s="309"/>
      <c r="R201" s="310"/>
      <c r="S201" s="310"/>
      <c r="T201" s="311"/>
      <c r="U201" s="309"/>
      <c r="V201" s="310"/>
      <c r="W201" s="310"/>
      <c r="X201" s="311"/>
      <c r="Y201" s="327"/>
      <c r="Z201" s="328"/>
      <c r="AA201" s="328"/>
      <c r="AB201" s="329"/>
      <c r="AC201" s="339"/>
      <c r="AD201" s="340"/>
      <c r="AE201" s="340"/>
      <c r="AF201" s="341"/>
    </row>
    <row r="202" spans="2:32" ht="30" customHeight="1" x14ac:dyDescent="0.25">
      <c r="B202" s="318"/>
      <c r="C202" s="319"/>
      <c r="D202" s="320"/>
      <c r="E202" s="327"/>
      <c r="F202" s="328"/>
      <c r="G202" s="328"/>
      <c r="H202" s="329"/>
      <c r="I202" s="294" t="s">
        <v>266</v>
      </c>
      <c r="J202" s="295"/>
      <c r="K202" s="296"/>
      <c r="L202" s="265"/>
      <c r="M202" s="327"/>
      <c r="N202" s="328"/>
      <c r="O202" s="328"/>
      <c r="P202" s="329"/>
      <c r="Q202" s="294" t="s">
        <v>266</v>
      </c>
      <c r="R202" s="295"/>
      <c r="S202" s="296"/>
      <c r="T202" s="265"/>
      <c r="U202" s="294" t="s">
        <v>266</v>
      </c>
      <c r="V202" s="295"/>
      <c r="W202" s="296"/>
      <c r="X202" s="265"/>
      <c r="Y202" s="327"/>
      <c r="Z202" s="328"/>
      <c r="AA202" s="328"/>
      <c r="AB202" s="329"/>
      <c r="AC202" s="339"/>
      <c r="AD202" s="340"/>
      <c r="AE202" s="340"/>
      <c r="AF202" s="341"/>
    </row>
    <row r="203" spans="2:32" ht="30" customHeight="1" x14ac:dyDescent="0.25">
      <c r="B203" s="318"/>
      <c r="C203" s="319"/>
      <c r="D203" s="320"/>
      <c r="E203" s="327"/>
      <c r="F203" s="328"/>
      <c r="G203" s="328"/>
      <c r="H203" s="329"/>
      <c r="I203" s="297"/>
      <c r="J203" s="298"/>
      <c r="K203" s="298"/>
      <c r="L203" s="299"/>
      <c r="M203" s="327"/>
      <c r="N203" s="328"/>
      <c r="O203" s="328"/>
      <c r="P203" s="329"/>
      <c r="Q203" s="297"/>
      <c r="R203" s="298"/>
      <c r="S203" s="298"/>
      <c r="T203" s="299"/>
      <c r="U203" s="297"/>
      <c r="V203" s="298"/>
      <c r="W203" s="298"/>
      <c r="X203" s="299"/>
      <c r="Y203" s="327"/>
      <c r="Z203" s="328"/>
      <c r="AA203" s="328"/>
      <c r="AB203" s="329"/>
      <c r="AC203" s="339"/>
      <c r="AD203" s="340"/>
      <c r="AE203" s="340"/>
      <c r="AF203" s="341"/>
    </row>
    <row r="204" spans="2:32" ht="30" customHeight="1" thickBot="1" x14ac:dyDescent="0.3">
      <c r="B204" s="321"/>
      <c r="C204" s="322"/>
      <c r="D204" s="323"/>
      <c r="E204" s="330"/>
      <c r="F204" s="331"/>
      <c r="G204" s="331"/>
      <c r="H204" s="332"/>
      <c r="I204" s="300"/>
      <c r="J204" s="301"/>
      <c r="K204" s="301"/>
      <c r="L204" s="302"/>
      <c r="M204" s="330"/>
      <c r="N204" s="331"/>
      <c r="O204" s="331"/>
      <c r="P204" s="332"/>
      <c r="Q204" s="300"/>
      <c r="R204" s="301"/>
      <c r="S204" s="301"/>
      <c r="T204" s="302"/>
      <c r="U204" s="300"/>
      <c r="V204" s="301"/>
      <c r="W204" s="301"/>
      <c r="X204" s="302"/>
      <c r="Y204" s="330"/>
      <c r="Z204" s="331"/>
      <c r="AA204" s="331"/>
      <c r="AB204" s="332"/>
      <c r="AC204" s="342"/>
      <c r="AD204" s="343"/>
      <c r="AE204" s="343"/>
      <c r="AF204" s="344"/>
    </row>
    <row r="205" spans="2:32" s="92" customFormat="1" ht="30" customHeight="1" thickBot="1" x14ac:dyDescent="0.3">
      <c r="H205" s="259"/>
      <c r="L205" s="93"/>
      <c r="P205" s="259"/>
      <c r="T205" s="93"/>
      <c r="X205" s="93"/>
      <c r="AF205" s="260"/>
    </row>
    <row r="206" spans="2:32" ht="30" customHeight="1" thickBot="1" x14ac:dyDescent="0.3">
      <c r="B206" s="345" t="s">
        <v>326</v>
      </c>
      <c r="C206" s="346"/>
      <c r="D206" s="347"/>
      <c r="E206" s="312" t="s">
        <v>248</v>
      </c>
      <c r="F206" s="313"/>
      <c r="G206" s="313"/>
      <c r="H206" s="314"/>
      <c r="I206" s="312" t="s">
        <v>249</v>
      </c>
      <c r="J206" s="313"/>
      <c r="K206" s="313"/>
      <c r="L206" s="314"/>
      <c r="M206" s="312" t="s">
        <v>250</v>
      </c>
      <c r="N206" s="313"/>
      <c r="O206" s="313"/>
      <c r="P206" s="314"/>
      <c r="Q206" s="312" t="s">
        <v>251</v>
      </c>
      <c r="R206" s="313"/>
      <c r="S206" s="313"/>
      <c r="T206" s="314"/>
      <c r="U206" s="312" t="s">
        <v>252</v>
      </c>
      <c r="V206" s="313"/>
      <c r="W206" s="313"/>
      <c r="X206" s="314"/>
      <c r="Y206" s="312" t="s">
        <v>253</v>
      </c>
      <c r="Z206" s="313"/>
      <c r="AA206" s="313"/>
      <c r="AB206" s="314"/>
      <c r="AC206" s="312" t="s">
        <v>254</v>
      </c>
      <c r="AD206" s="313"/>
      <c r="AE206" s="313"/>
      <c r="AF206" s="314"/>
    </row>
    <row r="207" spans="2:32" ht="30" customHeight="1" x14ac:dyDescent="0.25">
      <c r="B207" s="315" t="s">
        <v>98</v>
      </c>
      <c r="C207" s="316"/>
      <c r="D207" s="317"/>
      <c r="E207" s="324" t="s">
        <v>255</v>
      </c>
      <c r="F207" s="325"/>
      <c r="G207" s="325"/>
      <c r="H207" s="326"/>
      <c r="I207" s="333" t="s">
        <v>256</v>
      </c>
      <c r="J207" s="334"/>
      <c r="K207" s="335"/>
      <c r="L207" s="261"/>
      <c r="M207" s="324" t="s">
        <v>255</v>
      </c>
      <c r="N207" s="325"/>
      <c r="O207" s="325"/>
      <c r="P207" s="326"/>
      <c r="Q207" s="333" t="s">
        <v>256</v>
      </c>
      <c r="R207" s="334"/>
      <c r="S207" s="335"/>
      <c r="T207" s="261"/>
      <c r="U207" s="333" t="s">
        <v>256</v>
      </c>
      <c r="V207" s="334"/>
      <c r="W207" s="335"/>
      <c r="X207" s="261"/>
      <c r="Y207" s="324" t="s">
        <v>255</v>
      </c>
      <c r="Z207" s="325"/>
      <c r="AA207" s="325"/>
      <c r="AB207" s="326"/>
      <c r="AC207" s="336" t="s">
        <v>332</v>
      </c>
      <c r="AD207" s="337"/>
      <c r="AE207" s="337"/>
      <c r="AF207" s="338"/>
    </row>
    <row r="208" spans="2:32" ht="30" customHeight="1" x14ac:dyDescent="0.25">
      <c r="B208" s="318"/>
      <c r="C208" s="319"/>
      <c r="D208" s="320"/>
      <c r="E208" s="327"/>
      <c r="F208" s="328"/>
      <c r="G208" s="328"/>
      <c r="H208" s="329"/>
      <c r="I208" s="297"/>
      <c r="J208" s="298"/>
      <c r="K208" s="298"/>
      <c r="L208" s="299"/>
      <c r="M208" s="327"/>
      <c r="N208" s="328"/>
      <c r="O208" s="328"/>
      <c r="P208" s="329"/>
      <c r="Q208" s="297"/>
      <c r="R208" s="298"/>
      <c r="S208" s="298"/>
      <c r="T208" s="299"/>
      <c r="U208" s="297"/>
      <c r="V208" s="298"/>
      <c r="W208" s="298"/>
      <c r="X208" s="299"/>
      <c r="Y208" s="327"/>
      <c r="Z208" s="328"/>
      <c r="AA208" s="328"/>
      <c r="AB208" s="329"/>
      <c r="AC208" s="339"/>
      <c r="AD208" s="340"/>
      <c r="AE208" s="340"/>
      <c r="AF208" s="341"/>
    </row>
    <row r="209" spans="2:32" ht="30" customHeight="1" x14ac:dyDescent="0.25">
      <c r="B209" s="318"/>
      <c r="C209" s="319"/>
      <c r="D209" s="320"/>
      <c r="E209" s="327"/>
      <c r="F209" s="328"/>
      <c r="G209" s="328"/>
      <c r="H209" s="329"/>
      <c r="I209" s="306"/>
      <c r="J209" s="307"/>
      <c r="K209" s="307"/>
      <c r="L209" s="308"/>
      <c r="M209" s="327"/>
      <c r="N209" s="328"/>
      <c r="O209" s="328"/>
      <c r="P209" s="329"/>
      <c r="Q209" s="306"/>
      <c r="R209" s="307"/>
      <c r="S209" s="307"/>
      <c r="T209" s="308"/>
      <c r="U209" s="306"/>
      <c r="V209" s="307"/>
      <c r="W209" s="307"/>
      <c r="X209" s="308"/>
      <c r="Y209" s="327"/>
      <c r="Z209" s="328"/>
      <c r="AA209" s="328"/>
      <c r="AB209" s="329"/>
      <c r="AC209" s="339"/>
      <c r="AD209" s="340"/>
      <c r="AE209" s="340"/>
      <c r="AF209" s="341"/>
    </row>
    <row r="210" spans="2:32" ht="30" customHeight="1" x14ac:dyDescent="0.25">
      <c r="B210" s="318"/>
      <c r="C210" s="319"/>
      <c r="D210" s="320"/>
      <c r="E210" s="327"/>
      <c r="F210" s="328"/>
      <c r="G210" s="328"/>
      <c r="H210" s="329"/>
      <c r="I210" s="306"/>
      <c r="J210" s="307"/>
      <c r="K210" s="307"/>
      <c r="L210" s="308"/>
      <c r="M210" s="327"/>
      <c r="N210" s="328"/>
      <c r="O210" s="328"/>
      <c r="P210" s="329"/>
      <c r="Q210" s="306"/>
      <c r="R210" s="307"/>
      <c r="S210" s="307"/>
      <c r="T210" s="308"/>
      <c r="U210" s="306"/>
      <c r="V210" s="307"/>
      <c r="W210" s="307"/>
      <c r="X210" s="308"/>
      <c r="Y210" s="327"/>
      <c r="Z210" s="328"/>
      <c r="AA210" s="328"/>
      <c r="AB210" s="329"/>
      <c r="AC210" s="339"/>
      <c r="AD210" s="340"/>
      <c r="AE210" s="340"/>
      <c r="AF210" s="341"/>
    </row>
    <row r="211" spans="2:32" ht="30" customHeight="1" x14ac:dyDescent="0.25">
      <c r="B211" s="318"/>
      <c r="C211" s="319"/>
      <c r="D211" s="320"/>
      <c r="E211" s="327"/>
      <c r="F211" s="328"/>
      <c r="G211" s="328"/>
      <c r="H211" s="329"/>
      <c r="I211" s="309"/>
      <c r="J211" s="310"/>
      <c r="K211" s="310"/>
      <c r="L211" s="311"/>
      <c r="M211" s="327"/>
      <c r="N211" s="328"/>
      <c r="O211" s="328"/>
      <c r="P211" s="329"/>
      <c r="Q211" s="309"/>
      <c r="R211" s="310"/>
      <c r="S211" s="310"/>
      <c r="T211" s="311"/>
      <c r="U211" s="309"/>
      <c r="V211" s="310"/>
      <c r="W211" s="310"/>
      <c r="X211" s="311"/>
      <c r="Y211" s="327"/>
      <c r="Z211" s="328"/>
      <c r="AA211" s="328"/>
      <c r="AB211" s="329"/>
      <c r="AC211" s="339"/>
      <c r="AD211" s="340"/>
      <c r="AE211" s="340"/>
      <c r="AF211" s="341"/>
    </row>
    <row r="212" spans="2:32" ht="30" customHeight="1" x14ac:dyDescent="0.25">
      <c r="B212" s="318"/>
      <c r="C212" s="319"/>
      <c r="D212" s="320"/>
      <c r="E212" s="327"/>
      <c r="F212" s="328"/>
      <c r="G212" s="328"/>
      <c r="H212" s="329"/>
      <c r="I212" s="303" t="s">
        <v>265</v>
      </c>
      <c r="J212" s="304"/>
      <c r="K212" s="305"/>
      <c r="L212" s="264"/>
      <c r="M212" s="327"/>
      <c r="N212" s="328"/>
      <c r="O212" s="328"/>
      <c r="P212" s="329"/>
      <c r="Q212" s="303" t="s">
        <v>265</v>
      </c>
      <c r="R212" s="304"/>
      <c r="S212" s="305"/>
      <c r="T212" s="264"/>
      <c r="U212" s="303" t="s">
        <v>265</v>
      </c>
      <c r="V212" s="304"/>
      <c r="W212" s="305"/>
      <c r="X212" s="264"/>
      <c r="Y212" s="327"/>
      <c r="Z212" s="328"/>
      <c r="AA212" s="328"/>
      <c r="AB212" s="329"/>
      <c r="AC212" s="339"/>
      <c r="AD212" s="340"/>
      <c r="AE212" s="340"/>
      <c r="AF212" s="341"/>
    </row>
    <row r="213" spans="2:32" ht="30" customHeight="1" x14ac:dyDescent="0.25">
      <c r="B213" s="318"/>
      <c r="C213" s="319"/>
      <c r="D213" s="320"/>
      <c r="E213" s="327"/>
      <c r="F213" s="328"/>
      <c r="G213" s="328"/>
      <c r="H213" s="329"/>
      <c r="I213" s="297"/>
      <c r="J213" s="298"/>
      <c r="K213" s="298"/>
      <c r="L213" s="299"/>
      <c r="M213" s="327"/>
      <c r="N213" s="328"/>
      <c r="O213" s="328"/>
      <c r="P213" s="329"/>
      <c r="Q213" s="297"/>
      <c r="R213" s="298"/>
      <c r="S213" s="298"/>
      <c r="T213" s="299"/>
      <c r="U213" s="297"/>
      <c r="V213" s="298"/>
      <c r="W213" s="298"/>
      <c r="X213" s="299"/>
      <c r="Y213" s="327"/>
      <c r="Z213" s="328"/>
      <c r="AA213" s="328"/>
      <c r="AB213" s="329"/>
      <c r="AC213" s="339"/>
      <c r="AD213" s="340"/>
      <c r="AE213" s="340"/>
      <c r="AF213" s="341"/>
    </row>
    <row r="214" spans="2:32" ht="30" customHeight="1" x14ac:dyDescent="0.25">
      <c r="B214" s="318"/>
      <c r="C214" s="319"/>
      <c r="D214" s="320"/>
      <c r="E214" s="327"/>
      <c r="F214" s="328"/>
      <c r="G214" s="328"/>
      <c r="H214" s="329"/>
      <c r="I214" s="306"/>
      <c r="J214" s="307"/>
      <c r="K214" s="307"/>
      <c r="L214" s="308"/>
      <c r="M214" s="327"/>
      <c r="N214" s="328"/>
      <c r="O214" s="328"/>
      <c r="P214" s="329"/>
      <c r="Q214" s="306"/>
      <c r="R214" s="307"/>
      <c r="S214" s="307"/>
      <c r="T214" s="308"/>
      <c r="U214" s="306"/>
      <c r="V214" s="307"/>
      <c r="W214" s="307"/>
      <c r="X214" s="308"/>
      <c r="Y214" s="327"/>
      <c r="Z214" s="328"/>
      <c r="AA214" s="328"/>
      <c r="AB214" s="329"/>
      <c r="AC214" s="339"/>
      <c r="AD214" s="340"/>
      <c r="AE214" s="340"/>
      <c r="AF214" s="341"/>
    </row>
    <row r="215" spans="2:32" ht="30" customHeight="1" x14ac:dyDescent="0.25">
      <c r="B215" s="318"/>
      <c r="C215" s="319"/>
      <c r="D215" s="320"/>
      <c r="E215" s="327"/>
      <c r="F215" s="328"/>
      <c r="G215" s="328"/>
      <c r="H215" s="329"/>
      <c r="I215" s="306"/>
      <c r="J215" s="307"/>
      <c r="K215" s="307"/>
      <c r="L215" s="308"/>
      <c r="M215" s="327"/>
      <c r="N215" s="328"/>
      <c r="O215" s="328"/>
      <c r="P215" s="329"/>
      <c r="Q215" s="306"/>
      <c r="R215" s="307"/>
      <c r="S215" s="307"/>
      <c r="T215" s="308"/>
      <c r="U215" s="306"/>
      <c r="V215" s="307"/>
      <c r="W215" s="307"/>
      <c r="X215" s="308"/>
      <c r="Y215" s="327"/>
      <c r="Z215" s="328"/>
      <c r="AA215" s="328"/>
      <c r="AB215" s="329"/>
      <c r="AC215" s="339"/>
      <c r="AD215" s="340"/>
      <c r="AE215" s="340"/>
      <c r="AF215" s="341"/>
    </row>
    <row r="216" spans="2:32" ht="30" customHeight="1" x14ac:dyDescent="0.25">
      <c r="B216" s="318"/>
      <c r="C216" s="319"/>
      <c r="D216" s="320"/>
      <c r="E216" s="327"/>
      <c r="F216" s="328"/>
      <c r="G216" s="328"/>
      <c r="H216" s="329"/>
      <c r="I216" s="306"/>
      <c r="J216" s="307"/>
      <c r="K216" s="307"/>
      <c r="L216" s="308"/>
      <c r="M216" s="327"/>
      <c r="N216" s="328"/>
      <c r="O216" s="328"/>
      <c r="P216" s="329"/>
      <c r="Q216" s="306"/>
      <c r="R216" s="307"/>
      <c r="S216" s="307"/>
      <c r="T216" s="308"/>
      <c r="U216" s="306"/>
      <c r="V216" s="307"/>
      <c r="W216" s="307"/>
      <c r="X216" s="308"/>
      <c r="Y216" s="327"/>
      <c r="Z216" s="328"/>
      <c r="AA216" s="328"/>
      <c r="AB216" s="329"/>
      <c r="AC216" s="339"/>
      <c r="AD216" s="340"/>
      <c r="AE216" s="340"/>
      <c r="AF216" s="341"/>
    </row>
    <row r="217" spans="2:32" ht="30" customHeight="1" x14ac:dyDescent="0.25">
      <c r="B217" s="318"/>
      <c r="C217" s="319"/>
      <c r="D217" s="320"/>
      <c r="E217" s="327"/>
      <c r="F217" s="328"/>
      <c r="G217" s="328"/>
      <c r="H217" s="329"/>
      <c r="I217" s="306"/>
      <c r="J217" s="307"/>
      <c r="K217" s="307"/>
      <c r="L217" s="308"/>
      <c r="M217" s="327"/>
      <c r="N217" s="328"/>
      <c r="O217" s="328"/>
      <c r="P217" s="329"/>
      <c r="Q217" s="306"/>
      <c r="R217" s="307"/>
      <c r="S217" s="307"/>
      <c r="T217" s="308"/>
      <c r="U217" s="306"/>
      <c r="V217" s="307"/>
      <c r="W217" s="307"/>
      <c r="X217" s="308"/>
      <c r="Y217" s="327"/>
      <c r="Z217" s="328"/>
      <c r="AA217" s="328"/>
      <c r="AB217" s="329"/>
      <c r="AC217" s="339"/>
      <c r="AD217" s="340"/>
      <c r="AE217" s="340"/>
      <c r="AF217" s="341"/>
    </row>
    <row r="218" spans="2:32" ht="30" customHeight="1" x14ac:dyDescent="0.25">
      <c r="B218" s="318"/>
      <c r="C218" s="319"/>
      <c r="D218" s="320"/>
      <c r="E218" s="327"/>
      <c r="F218" s="328"/>
      <c r="G218" s="328"/>
      <c r="H218" s="329"/>
      <c r="I218" s="309"/>
      <c r="J218" s="310"/>
      <c r="K218" s="310"/>
      <c r="L218" s="311"/>
      <c r="M218" s="327"/>
      <c r="N218" s="328"/>
      <c r="O218" s="328"/>
      <c r="P218" s="329"/>
      <c r="Q218" s="309"/>
      <c r="R218" s="310"/>
      <c r="S218" s="310"/>
      <c r="T218" s="311"/>
      <c r="U218" s="309"/>
      <c r="V218" s="310"/>
      <c r="W218" s="310"/>
      <c r="X218" s="311"/>
      <c r="Y218" s="327"/>
      <c r="Z218" s="328"/>
      <c r="AA218" s="328"/>
      <c r="AB218" s="329"/>
      <c r="AC218" s="339"/>
      <c r="AD218" s="340"/>
      <c r="AE218" s="340"/>
      <c r="AF218" s="341"/>
    </row>
    <row r="219" spans="2:32" ht="30" customHeight="1" x14ac:dyDescent="0.25">
      <c r="B219" s="318"/>
      <c r="C219" s="319"/>
      <c r="D219" s="320"/>
      <c r="E219" s="327"/>
      <c r="F219" s="328"/>
      <c r="G219" s="328"/>
      <c r="H219" s="329"/>
      <c r="I219" s="294" t="s">
        <v>266</v>
      </c>
      <c r="J219" s="295"/>
      <c r="K219" s="296"/>
      <c r="L219" s="265"/>
      <c r="M219" s="327"/>
      <c r="N219" s="328"/>
      <c r="O219" s="328"/>
      <c r="P219" s="329"/>
      <c r="Q219" s="294" t="s">
        <v>266</v>
      </c>
      <c r="R219" s="295"/>
      <c r="S219" s="296"/>
      <c r="T219" s="265"/>
      <c r="U219" s="294" t="s">
        <v>266</v>
      </c>
      <c r="V219" s="295"/>
      <c r="W219" s="296"/>
      <c r="X219" s="265"/>
      <c r="Y219" s="327"/>
      <c r="Z219" s="328"/>
      <c r="AA219" s="328"/>
      <c r="AB219" s="329"/>
      <c r="AC219" s="339"/>
      <c r="AD219" s="340"/>
      <c r="AE219" s="340"/>
      <c r="AF219" s="341"/>
    </row>
    <row r="220" spans="2:32" ht="30" customHeight="1" x14ac:dyDescent="0.25">
      <c r="B220" s="318"/>
      <c r="C220" s="319"/>
      <c r="D220" s="320"/>
      <c r="E220" s="327"/>
      <c r="F220" s="328"/>
      <c r="G220" s="328"/>
      <c r="H220" s="329"/>
      <c r="I220" s="297"/>
      <c r="J220" s="298"/>
      <c r="K220" s="298"/>
      <c r="L220" s="299"/>
      <c r="M220" s="327"/>
      <c r="N220" s="328"/>
      <c r="O220" s="328"/>
      <c r="P220" s="329"/>
      <c r="Q220" s="297"/>
      <c r="R220" s="298"/>
      <c r="S220" s="298"/>
      <c r="T220" s="299"/>
      <c r="U220" s="297"/>
      <c r="V220" s="298"/>
      <c r="W220" s="298"/>
      <c r="X220" s="299"/>
      <c r="Y220" s="327"/>
      <c r="Z220" s="328"/>
      <c r="AA220" s="328"/>
      <c r="AB220" s="329"/>
      <c r="AC220" s="339"/>
      <c r="AD220" s="340"/>
      <c r="AE220" s="340"/>
      <c r="AF220" s="341"/>
    </row>
    <row r="221" spans="2:32" ht="30" customHeight="1" thickBot="1" x14ac:dyDescent="0.3">
      <c r="B221" s="321"/>
      <c r="C221" s="322"/>
      <c r="D221" s="323"/>
      <c r="E221" s="330"/>
      <c r="F221" s="331"/>
      <c r="G221" s="331"/>
      <c r="H221" s="332"/>
      <c r="I221" s="300"/>
      <c r="J221" s="301"/>
      <c r="K221" s="301"/>
      <c r="L221" s="302"/>
      <c r="M221" s="330"/>
      <c r="N221" s="331"/>
      <c r="O221" s="331"/>
      <c r="P221" s="332"/>
      <c r="Q221" s="300"/>
      <c r="R221" s="301"/>
      <c r="S221" s="301"/>
      <c r="T221" s="302"/>
      <c r="U221" s="300"/>
      <c r="V221" s="301"/>
      <c r="W221" s="301"/>
      <c r="X221" s="302"/>
      <c r="Y221" s="330"/>
      <c r="Z221" s="331"/>
      <c r="AA221" s="331"/>
      <c r="AB221" s="332"/>
      <c r="AC221" s="342"/>
      <c r="AD221" s="343"/>
      <c r="AE221" s="343"/>
      <c r="AF221" s="344"/>
    </row>
    <row r="222" spans="2:32" ht="30" customHeight="1" x14ac:dyDescent="0.25"/>
    <row r="223" spans="2:32" ht="30" customHeight="1" x14ac:dyDescent="0.25"/>
    <row r="224" spans="2:32" ht="30" customHeight="1" x14ac:dyDescent="0.25"/>
    <row r="225" ht="30" customHeight="1" x14ac:dyDescent="0.25"/>
    <row r="226" ht="30" customHeight="1" x14ac:dyDescent="0.25"/>
    <row r="227" ht="30" customHeight="1" x14ac:dyDescent="0.25"/>
    <row r="228" ht="30" customHeight="1" x14ac:dyDescent="0.25"/>
    <row r="229" ht="30" customHeight="1" x14ac:dyDescent="0.25"/>
    <row r="230" ht="30" customHeight="1" x14ac:dyDescent="0.25"/>
    <row r="231" ht="30" customHeight="1" x14ac:dyDescent="0.25"/>
    <row r="232" ht="30" customHeight="1" x14ac:dyDescent="0.25"/>
    <row r="233" ht="30" customHeight="1" x14ac:dyDescent="0.25"/>
    <row r="234" ht="30" customHeight="1" x14ac:dyDescent="0.25"/>
    <row r="235" ht="30" customHeight="1" x14ac:dyDescent="0.25"/>
    <row r="236" ht="30" customHeight="1" x14ac:dyDescent="0.25"/>
    <row r="237" ht="30" customHeight="1" x14ac:dyDescent="0.25"/>
    <row r="238" ht="30" customHeight="1" x14ac:dyDescent="0.25"/>
    <row r="239" ht="30" customHeight="1" x14ac:dyDescent="0.25"/>
    <row r="240" ht="30" customHeight="1" x14ac:dyDescent="0.25"/>
    <row r="241" ht="30" customHeight="1" x14ac:dyDescent="0.25"/>
    <row r="242" ht="30" customHeight="1" x14ac:dyDescent="0.25"/>
    <row r="243" ht="30" customHeight="1" x14ac:dyDescent="0.25"/>
    <row r="244" ht="30" customHeight="1" x14ac:dyDescent="0.25"/>
    <row r="245" ht="30" customHeight="1" x14ac:dyDescent="0.25"/>
    <row r="246" ht="30" customHeight="1" x14ac:dyDescent="0.25"/>
    <row r="247" ht="30" customHeight="1" x14ac:dyDescent="0.25"/>
    <row r="248" ht="30" customHeight="1" x14ac:dyDescent="0.25"/>
    <row r="249" ht="30" customHeight="1" x14ac:dyDescent="0.25"/>
    <row r="250" ht="30" customHeight="1" x14ac:dyDescent="0.25"/>
    <row r="251" ht="30" customHeight="1" x14ac:dyDescent="0.25"/>
    <row r="252" ht="30" customHeight="1" x14ac:dyDescent="0.25"/>
    <row r="253" ht="30" customHeight="1" x14ac:dyDescent="0.25"/>
    <row r="254" ht="30" customHeight="1" x14ac:dyDescent="0.25"/>
    <row r="255" ht="30" customHeight="1" x14ac:dyDescent="0.25"/>
    <row r="256" ht="30" customHeight="1" x14ac:dyDescent="0.25"/>
    <row r="257" ht="30" customHeight="1" x14ac:dyDescent="0.25"/>
    <row r="258" ht="30" customHeight="1" x14ac:dyDescent="0.25"/>
    <row r="259" ht="30" customHeight="1" x14ac:dyDescent="0.25"/>
    <row r="260" ht="30" customHeight="1" x14ac:dyDescent="0.25"/>
    <row r="261" ht="30" customHeight="1" x14ac:dyDescent="0.25"/>
    <row r="262" ht="30" customHeight="1" x14ac:dyDescent="0.25"/>
    <row r="263" ht="30" customHeight="1" x14ac:dyDescent="0.25"/>
    <row r="264" ht="30" customHeight="1" x14ac:dyDescent="0.25"/>
    <row r="265" ht="30" customHeight="1" x14ac:dyDescent="0.25"/>
    <row r="266" ht="30" customHeight="1" x14ac:dyDescent="0.25"/>
    <row r="267" ht="30" customHeight="1" x14ac:dyDescent="0.25"/>
    <row r="268" ht="30" customHeight="1" x14ac:dyDescent="0.25"/>
    <row r="269" ht="30" customHeight="1" x14ac:dyDescent="0.25"/>
    <row r="270" ht="30" customHeight="1" x14ac:dyDescent="0.25"/>
    <row r="271" ht="30" customHeight="1" x14ac:dyDescent="0.25"/>
    <row r="272" ht="30" customHeight="1" x14ac:dyDescent="0.25"/>
    <row r="273" ht="30" customHeight="1" x14ac:dyDescent="0.25"/>
    <row r="274" ht="30" customHeight="1" x14ac:dyDescent="0.25"/>
    <row r="275" ht="30" customHeight="1" x14ac:dyDescent="0.25"/>
    <row r="276" ht="30" customHeight="1" x14ac:dyDescent="0.25"/>
    <row r="277" ht="30" customHeight="1" x14ac:dyDescent="0.25"/>
    <row r="278" ht="30" customHeight="1" x14ac:dyDescent="0.25"/>
    <row r="279" ht="30" customHeight="1" x14ac:dyDescent="0.25"/>
    <row r="280" ht="30" customHeight="1" x14ac:dyDescent="0.25"/>
    <row r="281" ht="30" customHeight="1" x14ac:dyDescent="0.25"/>
    <row r="282" ht="30" customHeight="1" x14ac:dyDescent="0.25"/>
    <row r="283" ht="30" customHeight="1" x14ac:dyDescent="0.25"/>
    <row r="284" ht="30" customHeight="1" x14ac:dyDescent="0.25"/>
    <row r="285" ht="30" customHeight="1" x14ac:dyDescent="0.25"/>
    <row r="286" ht="30" customHeight="1" x14ac:dyDescent="0.25"/>
    <row r="287" ht="30" customHeight="1" x14ac:dyDescent="0.25"/>
    <row r="288" ht="30" customHeight="1" x14ac:dyDescent="0.25"/>
    <row r="289" ht="30" customHeight="1" x14ac:dyDescent="0.25"/>
    <row r="290" ht="30" customHeight="1" x14ac:dyDescent="0.25"/>
    <row r="291" ht="30" customHeight="1" x14ac:dyDescent="0.25"/>
    <row r="292" ht="30" customHeight="1" x14ac:dyDescent="0.25"/>
    <row r="293" ht="30" customHeight="1" x14ac:dyDescent="0.25"/>
    <row r="294" ht="30" customHeight="1" x14ac:dyDescent="0.25"/>
    <row r="295" ht="30" customHeight="1" x14ac:dyDescent="0.25"/>
    <row r="296" ht="30" customHeight="1" x14ac:dyDescent="0.25"/>
    <row r="297" ht="30" customHeight="1" x14ac:dyDescent="0.25"/>
    <row r="298" ht="30" customHeight="1" x14ac:dyDescent="0.25"/>
    <row r="299" ht="30" customHeight="1" x14ac:dyDescent="0.25"/>
    <row r="300" ht="30" customHeight="1" x14ac:dyDescent="0.25"/>
    <row r="301" ht="30" customHeight="1" x14ac:dyDescent="0.25"/>
    <row r="302" ht="30" customHeight="1" x14ac:dyDescent="0.25"/>
    <row r="303" ht="30" customHeight="1" x14ac:dyDescent="0.25"/>
    <row r="304" ht="30" customHeight="1" x14ac:dyDescent="0.25"/>
    <row r="305" ht="30" customHeight="1" x14ac:dyDescent="0.25"/>
    <row r="306" ht="30" customHeight="1" x14ac:dyDescent="0.25"/>
    <row r="307" ht="30" customHeight="1" x14ac:dyDescent="0.25"/>
    <row r="308" ht="30" customHeight="1" x14ac:dyDescent="0.25"/>
    <row r="309" ht="30" customHeight="1" x14ac:dyDescent="0.25"/>
    <row r="310" ht="30" customHeight="1" x14ac:dyDescent="0.25"/>
    <row r="311" ht="30" customHeight="1" x14ac:dyDescent="0.25"/>
    <row r="312" ht="30" customHeight="1" x14ac:dyDescent="0.25"/>
    <row r="313" ht="30" customHeight="1" x14ac:dyDescent="0.25"/>
    <row r="314" ht="30" customHeight="1" x14ac:dyDescent="0.25"/>
    <row r="315" ht="30" customHeight="1" x14ac:dyDescent="0.25"/>
    <row r="316" ht="30" customHeight="1" x14ac:dyDescent="0.25"/>
    <row r="317" ht="30" customHeight="1" x14ac:dyDescent="0.25"/>
    <row r="318" ht="30" customHeight="1" x14ac:dyDescent="0.25"/>
    <row r="319" ht="30" customHeight="1" x14ac:dyDescent="0.25"/>
    <row r="320" ht="30" customHeight="1" x14ac:dyDescent="0.25"/>
    <row r="321" ht="30" customHeight="1" x14ac:dyDescent="0.25"/>
    <row r="322" ht="30" customHeight="1" x14ac:dyDescent="0.25"/>
    <row r="323" ht="30" customHeight="1" x14ac:dyDescent="0.25"/>
    <row r="324" ht="30" customHeight="1" x14ac:dyDescent="0.25"/>
    <row r="325" ht="30" customHeight="1" x14ac:dyDescent="0.25"/>
    <row r="326" ht="30" customHeight="1" x14ac:dyDescent="0.25"/>
    <row r="327" ht="30" customHeight="1" x14ac:dyDescent="0.25"/>
    <row r="328" ht="30" customHeight="1" x14ac:dyDescent="0.25"/>
    <row r="329" ht="30" customHeight="1" x14ac:dyDescent="0.25"/>
    <row r="330" ht="30" customHeight="1" x14ac:dyDescent="0.25"/>
    <row r="331" ht="30" customHeight="1" x14ac:dyDescent="0.25"/>
    <row r="332" ht="30" customHeight="1" x14ac:dyDescent="0.25"/>
    <row r="333" ht="30" customHeight="1" x14ac:dyDescent="0.25"/>
    <row r="334" ht="30" customHeight="1" x14ac:dyDescent="0.25"/>
    <row r="335" ht="30" customHeight="1" x14ac:dyDescent="0.25"/>
    <row r="336" ht="30" customHeight="1" x14ac:dyDescent="0.25"/>
    <row r="337" ht="30" customHeight="1" x14ac:dyDescent="0.25"/>
    <row r="338" ht="30" customHeight="1" x14ac:dyDescent="0.25"/>
    <row r="339" ht="30" customHeight="1" x14ac:dyDescent="0.25"/>
    <row r="340" ht="30" customHeight="1" x14ac:dyDescent="0.25"/>
    <row r="341" ht="30" customHeight="1" x14ac:dyDescent="0.25"/>
    <row r="342" ht="30" customHeight="1" x14ac:dyDescent="0.25"/>
    <row r="343" ht="30" customHeight="1" x14ac:dyDescent="0.25"/>
    <row r="344" ht="30" customHeight="1" x14ac:dyDescent="0.25"/>
    <row r="345" ht="30" customHeight="1" x14ac:dyDescent="0.25"/>
    <row r="346" ht="30" customHeight="1" x14ac:dyDescent="0.25"/>
    <row r="347" ht="30" customHeight="1" x14ac:dyDescent="0.25"/>
    <row r="348" ht="30" customHeight="1" x14ac:dyDescent="0.25"/>
    <row r="349" ht="30" customHeight="1" x14ac:dyDescent="0.25"/>
    <row r="350" ht="30" customHeight="1" x14ac:dyDescent="0.25"/>
    <row r="351" ht="30" customHeight="1" x14ac:dyDescent="0.25"/>
    <row r="352" ht="30" customHeight="1" x14ac:dyDescent="0.25"/>
    <row r="353" ht="30" customHeight="1" x14ac:dyDescent="0.25"/>
    <row r="354" ht="30" customHeight="1" x14ac:dyDescent="0.25"/>
    <row r="355" ht="30" customHeight="1" x14ac:dyDescent="0.25"/>
    <row r="356" ht="30" customHeight="1" x14ac:dyDescent="0.25"/>
    <row r="357" ht="30" customHeight="1" x14ac:dyDescent="0.25"/>
    <row r="358" ht="30" customHeight="1" x14ac:dyDescent="0.25"/>
    <row r="359" ht="30" customHeight="1" x14ac:dyDescent="0.25"/>
    <row r="360" ht="30" customHeight="1" x14ac:dyDescent="0.25"/>
    <row r="361" ht="30" customHeight="1" x14ac:dyDescent="0.25"/>
    <row r="362" ht="30" customHeight="1" x14ac:dyDescent="0.25"/>
    <row r="363" ht="30" customHeight="1" x14ac:dyDescent="0.25"/>
    <row r="364" ht="30" customHeight="1" x14ac:dyDescent="0.25"/>
    <row r="365" ht="30" customHeight="1" x14ac:dyDescent="0.25"/>
    <row r="366" ht="30" customHeight="1" x14ac:dyDescent="0.25"/>
    <row r="367" ht="30" customHeight="1" x14ac:dyDescent="0.25"/>
    <row r="368" ht="30" customHeight="1" x14ac:dyDescent="0.25"/>
    <row r="369" ht="30" customHeight="1" x14ac:dyDescent="0.25"/>
    <row r="370" ht="30" customHeight="1" x14ac:dyDescent="0.25"/>
    <row r="371" ht="30" customHeight="1" x14ac:dyDescent="0.25"/>
    <row r="372" ht="30" customHeight="1" x14ac:dyDescent="0.25"/>
    <row r="373" ht="30" customHeight="1" x14ac:dyDescent="0.25"/>
    <row r="374" ht="30" customHeight="1" x14ac:dyDescent="0.25"/>
    <row r="375" ht="30" customHeight="1" x14ac:dyDescent="0.25"/>
    <row r="376" ht="30" customHeight="1" x14ac:dyDescent="0.25"/>
    <row r="377" ht="30" customHeight="1" x14ac:dyDescent="0.25"/>
    <row r="378" ht="30" customHeight="1" x14ac:dyDescent="0.25"/>
    <row r="379" ht="30" customHeight="1" x14ac:dyDescent="0.25"/>
    <row r="380" ht="30" customHeight="1" x14ac:dyDescent="0.25"/>
    <row r="381" ht="30" customHeight="1" x14ac:dyDescent="0.25"/>
    <row r="382" ht="30" customHeight="1" x14ac:dyDescent="0.25"/>
    <row r="383" ht="30" customHeight="1" x14ac:dyDescent="0.25"/>
    <row r="384" ht="30" customHeight="1" x14ac:dyDescent="0.25"/>
    <row r="385" ht="30" customHeight="1" x14ac:dyDescent="0.25"/>
    <row r="386" ht="30" customHeight="1" x14ac:dyDescent="0.25"/>
    <row r="387" ht="30" customHeight="1" x14ac:dyDescent="0.25"/>
    <row r="388" ht="30" customHeight="1" x14ac:dyDescent="0.25"/>
    <row r="389" ht="30" customHeight="1" x14ac:dyDescent="0.25"/>
    <row r="390" ht="30" customHeight="1" x14ac:dyDescent="0.25"/>
    <row r="391" ht="30" customHeight="1" x14ac:dyDescent="0.25"/>
    <row r="392" ht="30" customHeight="1" x14ac:dyDescent="0.25"/>
    <row r="393" ht="30" customHeight="1" x14ac:dyDescent="0.25"/>
    <row r="394" ht="30" customHeight="1" x14ac:dyDescent="0.25"/>
    <row r="395" ht="30" customHeight="1" x14ac:dyDescent="0.25"/>
    <row r="396" ht="30" customHeight="1" x14ac:dyDescent="0.25"/>
    <row r="397" ht="30" customHeight="1" x14ac:dyDescent="0.25"/>
    <row r="398" ht="30" customHeight="1" x14ac:dyDescent="0.25"/>
    <row r="399" ht="30" customHeight="1" x14ac:dyDescent="0.25"/>
    <row r="400" ht="30" customHeight="1" x14ac:dyDescent="0.25"/>
    <row r="401" ht="30" customHeight="1" x14ac:dyDescent="0.25"/>
    <row r="402" ht="30" customHeight="1" x14ac:dyDescent="0.25"/>
    <row r="403" ht="30" customHeight="1" x14ac:dyDescent="0.25"/>
    <row r="404" ht="30" customHeight="1" x14ac:dyDescent="0.25"/>
    <row r="405" ht="30" customHeight="1" x14ac:dyDescent="0.25"/>
    <row r="406" ht="30" customHeight="1" x14ac:dyDescent="0.25"/>
    <row r="407" ht="30" customHeight="1" x14ac:dyDescent="0.25"/>
    <row r="408" ht="30" customHeight="1" x14ac:dyDescent="0.25"/>
    <row r="409" ht="30" customHeight="1" x14ac:dyDescent="0.25"/>
    <row r="410" ht="30" customHeight="1" x14ac:dyDescent="0.25"/>
    <row r="411" ht="30" customHeight="1" x14ac:dyDescent="0.25"/>
    <row r="412" ht="30" customHeight="1" x14ac:dyDescent="0.25"/>
    <row r="413" ht="30" customHeight="1" x14ac:dyDescent="0.25"/>
    <row r="414" ht="30" customHeight="1" x14ac:dyDescent="0.25"/>
    <row r="415" ht="30" customHeight="1" x14ac:dyDescent="0.25"/>
    <row r="416" ht="30" customHeight="1" x14ac:dyDescent="0.25"/>
    <row r="417" ht="30" customHeight="1" x14ac:dyDescent="0.25"/>
    <row r="418" ht="30" customHeight="1" x14ac:dyDescent="0.25"/>
    <row r="419" ht="30" customHeight="1" x14ac:dyDescent="0.25"/>
    <row r="420" ht="30" customHeight="1" x14ac:dyDescent="0.25"/>
    <row r="421" ht="30" customHeight="1" x14ac:dyDescent="0.25"/>
    <row r="422" ht="30" customHeight="1" x14ac:dyDescent="0.25"/>
    <row r="423" ht="30" customHeight="1" x14ac:dyDescent="0.25"/>
    <row r="424" ht="30" customHeight="1" x14ac:dyDescent="0.25"/>
    <row r="425" ht="30" customHeight="1" x14ac:dyDescent="0.25"/>
    <row r="426" ht="30" customHeight="1" x14ac:dyDescent="0.25"/>
    <row r="427" ht="30" customHeight="1" x14ac:dyDescent="0.25"/>
    <row r="428" ht="30" customHeight="1" x14ac:dyDescent="0.25"/>
    <row r="429" ht="30" customHeight="1" x14ac:dyDescent="0.25"/>
    <row r="430" ht="30" customHeight="1" x14ac:dyDescent="0.25"/>
    <row r="431" ht="30" customHeight="1" x14ac:dyDescent="0.25"/>
    <row r="432" ht="30" customHeight="1" x14ac:dyDescent="0.25"/>
    <row r="433" ht="30" customHeight="1" x14ac:dyDescent="0.25"/>
    <row r="434" ht="30" customHeight="1" x14ac:dyDescent="0.25"/>
    <row r="435" ht="30" customHeight="1" x14ac:dyDescent="0.25"/>
    <row r="436" ht="30" customHeight="1" x14ac:dyDescent="0.25"/>
    <row r="437" ht="30" customHeight="1" x14ac:dyDescent="0.25"/>
    <row r="438" ht="30" customHeight="1" x14ac:dyDescent="0.25"/>
    <row r="439" ht="30" customHeight="1" x14ac:dyDescent="0.25"/>
    <row r="440" ht="30" customHeight="1" x14ac:dyDescent="0.25"/>
    <row r="441" ht="30" customHeight="1" x14ac:dyDescent="0.25"/>
    <row r="442" ht="30" customHeight="1" x14ac:dyDescent="0.25"/>
    <row r="443" ht="30" customHeight="1" x14ac:dyDescent="0.25"/>
    <row r="444" ht="30" customHeight="1" x14ac:dyDescent="0.25"/>
    <row r="445" ht="30" customHeight="1" x14ac:dyDescent="0.25"/>
    <row r="446" ht="30" customHeight="1" x14ac:dyDescent="0.25"/>
    <row r="447" ht="30" customHeight="1" x14ac:dyDescent="0.25"/>
    <row r="448" ht="30" customHeight="1" x14ac:dyDescent="0.25"/>
    <row r="449" ht="30" customHeight="1" x14ac:dyDescent="0.25"/>
    <row r="450" ht="30" customHeight="1" x14ac:dyDescent="0.25"/>
    <row r="451" ht="30" customHeight="1" x14ac:dyDescent="0.25"/>
    <row r="452" ht="30" customHeight="1" x14ac:dyDescent="0.25"/>
    <row r="453" ht="30" customHeight="1" x14ac:dyDescent="0.25"/>
    <row r="454" ht="30" customHeight="1" x14ac:dyDescent="0.25"/>
    <row r="455" ht="30" customHeight="1" x14ac:dyDescent="0.25"/>
    <row r="456" ht="30" customHeight="1" x14ac:dyDescent="0.25"/>
    <row r="457" ht="30" customHeight="1" x14ac:dyDescent="0.25"/>
    <row r="458" ht="30" customHeight="1" x14ac:dyDescent="0.25"/>
    <row r="459" ht="30" customHeight="1" x14ac:dyDescent="0.25"/>
    <row r="460" ht="30" customHeight="1" x14ac:dyDescent="0.25"/>
    <row r="461" ht="30" customHeight="1" x14ac:dyDescent="0.25"/>
    <row r="462" ht="30" customHeight="1" x14ac:dyDescent="0.25"/>
    <row r="463" ht="30" customHeight="1" x14ac:dyDescent="0.25"/>
    <row r="464" ht="30" customHeight="1" x14ac:dyDescent="0.25"/>
    <row r="465" ht="30" customHeight="1" x14ac:dyDescent="0.25"/>
    <row r="466" ht="30" customHeight="1" x14ac:dyDescent="0.25"/>
    <row r="467" ht="30" customHeight="1" x14ac:dyDescent="0.25"/>
    <row r="468" ht="30" customHeight="1" x14ac:dyDescent="0.25"/>
    <row r="469" ht="30" customHeight="1" x14ac:dyDescent="0.25"/>
    <row r="470" ht="30" customHeight="1" x14ac:dyDescent="0.25"/>
    <row r="471" ht="30" customHeight="1" x14ac:dyDescent="0.25"/>
    <row r="472" ht="30" customHeight="1" x14ac:dyDescent="0.25"/>
    <row r="473" ht="30" customHeight="1" x14ac:dyDescent="0.25"/>
    <row r="474" ht="30" customHeight="1" x14ac:dyDescent="0.25"/>
    <row r="475" ht="30" customHeight="1" x14ac:dyDescent="0.25"/>
    <row r="476" ht="30" customHeight="1" x14ac:dyDescent="0.25"/>
    <row r="477" ht="30" customHeight="1" x14ac:dyDescent="0.25"/>
    <row r="478" ht="30" customHeight="1" x14ac:dyDescent="0.25"/>
    <row r="479" ht="30" customHeight="1" x14ac:dyDescent="0.25"/>
    <row r="480" ht="30" customHeight="1" x14ac:dyDescent="0.25"/>
    <row r="481" ht="30" customHeight="1" x14ac:dyDescent="0.25"/>
    <row r="482" ht="30" customHeight="1" x14ac:dyDescent="0.25"/>
    <row r="483" ht="30" customHeight="1" x14ac:dyDescent="0.25"/>
    <row r="484" ht="30" customHeight="1" x14ac:dyDescent="0.25"/>
    <row r="485" ht="30" customHeight="1" x14ac:dyDescent="0.25"/>
    <row r="486" ht="30" customHeight="1" x14ac:dyDescent="0.25"/>
    <row r="487" ht="30" customHeight="1" x14ac:dyDescent="0.25"/>
    <row r="488" ht="30" customHeight="1" x14ac:dyDescent="0.25"/>
    <row r="489" ht="30" customHeight="1" x14ac:dyDescent="0.25"/>
    <row r="490" ht="30" customHeight="1" x14ac:dyDescent="0.25"/>
    <row r="491" ht="30" customHeight="1" x14ac:dyDescent="0.25"/>
    <row r="492" ht="30" customHeight="1" x14ac:dyDescent="0.25"/>
    <row r="493" ht="30" customHeight="1" x14ac:dyDescent="0.25"/>
    <row r="494" ht="30" customHeight="1" x14ac:dyDescent="0.25"/>
    <row r="495" ht="30" customHeight="1" x14ac:dyDescent="0.25"/>
    <row r="496" ht="30" customHeight="1" x14ac:dyDescent="0.25"/>
    <row r="497" ht="30" customHeight="1" x14ac:dyDescent="0.25"/>
    <row r="498" ht="30" customHeight="1" x14ac:dyDescent="0.25"/>
    <row r="499" ht="30" customHeight="1" x14ac:dyDescent="0.25"/>
    <row r="500" ht="30" customHeight="1" x14ac:dyDescent="0.25"/>
    <row r="501" ht="30" customHeight="1" x14ac:dyDescent="0.25"/>
    <row r="502" ht="30" customHeight="1" x14ac:dyDescent="0.25"/>
    <row r="503" ht="30" customHeight="1" x14ac:dyDescent="0.25"/>
    <row r="504" ht="30" customHeight="1" x14ac:dyDescent="0.25"/>
    <row r="505" ht="30" customHeight="1" x14ac:dyDescent="0.25"/>
    <row r="506" ht="30" customHeight="1" x14ac:dyDescent="0.25"/>
    <row r="507" ht="30" customHeight="1" x14ac:dyDescent="0.25"/>
    <row r="508" ht="30" customHeight="1" x14ac:dyDescent="0.25"/>
    <row r="509" ht="30" customHeight="1" x14ac:dyDescent="0.25"/>
    <row r="510" ht="30" customHeight="1" x14ac:dyDescent="0.25"/>
    <row r="511" ht="30" customHeight="1" x14ac:dyDescent="0.25"/>
    <row r="512" ht="30" customHeight="1" x14ac:dyDescent="0.25"/>
    <row r="513" ht="30" customHeight="1" x14ac:dyDescent="0.25"/>
    <row r="514" ht="30" customHeight="1" x14ac:dyDescent="0.25"/>
    <row r="515" ht="30" customHeight="1" x14ac:dyDescent="0.25"/>
    <row r="516" ht="30" customHeight="1" x14ac:dyDescent="0.25"/>
    <row r="517" ht="30" customHeight="1" x14ac:dyDescent="0.25"/>
    <row r="518" ht="30" customHeight="1" x14ac:dyDescent="0.25"/>
    <row r="519" ht="30" customHeight="1" x14ac:dyDescent="0.25"/>
    <row r="520" ht="30" customHeight="1" x14ac:dyDescent="0.25"/>
    <row r="521" ht="30" customHeight="1" x14ac:dyDescent="0.25"/>
    <row r="522" ht="30" customHeight="1" x14ac:dyDescent="0.25"/>
    <row r="523" ht="30" customHeight="1" x14ac:dyDescent="0.25"/>
    <row r="524" ht="30" customHeight="1" x14ac:dyDescent="0.25"/>
    <row r="525" ht="30" customHeight="1" x14ac:dyDescent="0.25"/>
    <row r="526" ht="30" customHeight="1" x14ac:dyDescent="0.25"/>
    <row r="527" ht="30" customHeight="1" x14ac:dyDescent="0.25"/>
    <row r="528" ht="30" customHeight="1" x14ac:dyDescent="0.25"/>
    <row r="529" ht="30" customHeight="1" x14ac:dyDescent="0.25"/>
    <row r="530" ht="30" customHeight="1" x14ac:dyDescent="0.25"/>
    <row r="531" ht="30" customHeight="1" x14ac:dyDescent="0.25"/>
    <row r="532" ht="30" customHeight="1" x14ac:dyDescent="0.25"/>
    <row r="533" ht="30" customHeight="1" x14ac:dyDescent="0.25"/>
    <row r="534" ht="30" customHeight="1" x14ac:dyDescent="0.25"/>
    <row r="535" ht="30" customHeight="1" x14ac:dyDescent="0.25"/>
    <row r="536" ht="30" customHeight="1" x14ac:dyDescent="0.25"/>
    <row r="537" ht="30" customHeight="1" x14ac:dyDescent="0.25"/>
    <row r="538" ht="30" customHeight="1" x14ac:dyDescent="0.25"/>
    <row r="539" ht="30" customHeight="1" x14ac:dyDescent="0.25"/>
    <row r="540" ht="30" customHeight="1" x14ac:dyDescent="0.25"/>
    <row r="541" ht="30" customHeight="1" x14ac:dyDescent="0.25"/>
    <row r="542" ht="30" customHeight="1" x14ac:dyDescent="0.25"/>
    <row r="543" ht="30" customHeight="1" x14ac:dyDescent="0.25"/>
    <row r="544" ht="30" customHeight="1" x14ac:dyDescent="0.25"/>
    <row r="545" ht="30" customHeight="1" x14ac:dyDescent="0.25"/>
    <row r="546" ht="30" customHeight="1" x14ac:dyDescent="0.25"/>
    <row r="547" ht="30" customHeight="1" x14ac:dyDescent="0.25"/>
    <row r="548" ht="30" customHeight="1" x14ac:dyDescent="0.25"/>
    <row r="549" ht="30" customHeight="1" x14ac:dyDescent="0.25"/>
    <row r="550" ht="30" customHeight="1" x14ac:dyDescent="0.25"/>
    <row r="551" ht="30" customHeight="1" x14ac:dyDescent="0.25"/>
    <row r="552" ht="30" customHeight="1" x14ac:dyDescent="0.25"/>
    <row r="553" ht="30" customHeight="1" x14ac:dyDescent="0.25"/>
    <row r="554" ht="30" customHeight="1" x14ac:dyDescent="0.25"/>
    <row r="555" ht="30" customHeight="1" x14ac:dyDescent="0.25"/>
    <row r="556" ht="30" customHeight="1" x14ac:dyDescent="0.25"/>
    <row r="557" ht="30" customHeight="1" x14ac:dyDescent="0.25"/>
    <row r="558" ht="30" customHeight="1" x14ac:dyDescent="0.25"/>
    <row r="559" ht="30" customHeight="1" x14ac:dyDescent="0.25"/>
    <row r="560" ht="30" customHeight="1" x14ac:dyDescent="0.25"/>
    <row r="561" ht="30" customHeight="1" x14ac:dyDescent="0.25"/>
    <row r="562" ht="30" customHeight="1" x14ac:dyDescent="0.25"/>
    <row r="563" ht="30" customHeight="1" x14ac:dyDescent="0.25"/>
    <row r="564" ht="30" customHeight="1" x14ac:dyDescent="0.25"/>
    <row r="565" ht="30" customHeight="1" x14ac:dyDescent="0.25"/>
    <row r="566" ht="30" customHeight="1" x14ac:dyDescent="0.25"/>
    <row r="567" ht="30" customHeight="1" x14ac:dyDescent="0.25"/>
    <row r="568" ht="30" customHeight="1" x14ac:dyDescent="0.25"/>
    <row r="569" ht="30" customHeight="1" x14ac:dyDescent="0.25"/>
    <row r="570" ht="30" customHeight="1" x14ac:dyDescent="0.25"/>
    <row r="571" ht="30" customHeight="1" x14ac:dyDescent="0.25"/>
    <row r="572" ht="30" customHeight="1" x14ac:dyDescent="0.25"/>
    <row r="573" ht="30" customHeight="1" x14ac:dyDescent="0.25"/>
    <row r="574" ht="30" customHeight="1" x14ac:dyDescent="0.25"/>
    <row r="575" ht="30" customHeight="1" x14ac:dyDescent="0.25"/>
    <row r="576" ht="30" customHeight="1" x14ac:dyDescent="0.25"/>
    <row r="577" ht="30" customHeight="1" x14ac:dyDescent="0.25"/>
    <row r="578" ht="30" customHeight="1" x14ac:dyDescent="0.25"/>
    <row r="579" ht="30" customHeight="1" x14ac:dyDescent="0.25"/>
    <row r="580" ht="30" customHeight="1" x14ac:dyDescent="0.25"/>
    <row r="581" ht="30" customHeight="1" x14ac:dyDescent="0.25"/>
    <row r="582" ht="30" customHeight="1" x14ac:dyDescent="0.25"/>
    <row r="583" ht="30" customHeight="1" x14ac:dyDescent="0.25"/>
    <row r="584" ht="30" customHeight="1" x14ac:dyDescent="0.25"/>
    <row r="585" ht="30" customHeight="1" x14ac:dyDescent="0.25"/>
    <row r="586" ht="30" customHeight="1" x14ac:dyDescent="0.25"/>
    <row r="587" ht="30" customHeight="1" x14ac:dyDescent="0.25"/>
    <row r="588" ht="30" customHeight="1" x14ac:dyDescent="0.25"/>
    <row r="589" ht="30" customHeight="1" x14ac:dyDescent="0.25"/>
    <row r="590" ht="30" customHeight="1" x14ac:dyDescent="0.25"/>
    <row r="591" ht="30" customHeight="1" x14ac:dyDescent="0.25"/>
    <row r="592" ht="30" customHeight="1" x14ac:dyDescent="0.25"/>
    <row r="593" ht="30" customHeight="1" x14ac:dyDescent="0.25"/>
    <row r="594" ht="30" customHeight="1" x14ac:dyDescent="0.25"/>
    <row r="595" ht="30" customHeight="1" x14ac:dyDescent="0.25"/>
    <row r="596" ht="30" customHeight="1" x14ac:dyDescent="0.25"/>
    <row r="597" ht="30" customHeight="1" x14ac:dyDescent="0.25"/>
    <row r="598" ht="30" customHeight="1" x14ac:dyDescent="0.25"/>
    <row r="599" ht="30" customHeight="1" x14ac:dyDescent="0.25"/>
    <row r="600" ht="30" customHeight="1" x14ac:dyDescent="0.25"/>
    <row r="601" ht="30" customHeight="1" x14ac:dyDescent="0.25"/>
    <row r="602" ht="30" customHeight="1" x14ac:dyDescent="0.25"/>
    <row r="603" ht="30" customHeight="1" x14ac:dyDescent="0.25"/>
    <row r="604" ht="30" customHeight="1" x14ac:dyDescent="0.25"/>
    <row r="605" ht="30" customHeight="1" x14ac:dyDescent="0.25"/>
    <row r="606" ht="30" customHeight="1" x14ac:dyDescent="0.25"/>
    <row r="607" ht="30" customHeight="1" x14ac:dyDescent="0.25"/>
    <row r="608" ht="30" customHeight="1" x14ac:dyDescent="0.25"/>
    <row r="609" ht="30" customHeight="1" x14ac:dyDescent="0.25"/>
    <row r="610" ht="30" customHeight="1" x14ac:dyDescent="0.25"/>
    <row r="611" ht="30" customHeight="1" x14ac:dyDescent="0.25"/>
    <row r="612" ht="30" customHeight="1" x14ac:dyDescent="0.25"/>
    <row r="613" ht="30" customHeight="1" x14ac:dyDescent="0.25"/>
    <row r="614" ht="30" customHeight="1" x14ac:dyDescent="0.25"/>
    <row r="615" ht="30" customHeight="1" x14ac:dyDescent="0.25"/>
    <row r="616" ht="30" customHeight="1" x14ac:dyDescent="0.25"/>
    <row r="617" ht="30" customHeight="1" x14ac:dyDescent="0.25"/>
    <row r="618" ht="30" customHeight="1" x14ac:dyDescent="0.25"/>
    <row r="619" ht="30" customHeight="1" x14ac:dyDescent="0.25"/>
    <row r="620" ht="30" customHeight="1" x14ac:dyDescent="0.25"/>
    <row r="621" ht="30" customHeight="1" x14ac:dyDescent="0.25"/>
    <row r="622" ht="30" customHeight="1" x14ac:dyDescent="0.25"/>
    <row r="623" ht="30" customHeight="1" x14ac:dyDescent="0.25"/>
    <row r="624" ht="30" customHeight="1" x14ac:dyDescent="0.25"/>
    <row r="625" ht="30" customHeight="1" x14ac:dyDescent="0.25"/>
    <row r="626" ht="30" customHeight="1" x14ac:dyDescent="0.25"/>
    <row r="627" ht="30" customHeight="1" x14ac:dyDescent="0.25"/>
    <row r="628" ht="30" customHeight="1" x14ac:dyDescent="0.25"/>
    <row r="629" ht="30" customHeight="1" x14ac:dyDescent="0.25"/>
    <row r="630" ht="30" customHeight="1" x14ac:dyDescent="0.25"/>
    <row r="631" ht="30" customHeight="1" x14ac:dyDescent="0.25"/>
    <row r="632" ht="30" customHeight="1" x14ac:dyDescent="0.25"/>
    <row r="633" ht="30" customHeight="1" x14ac:dyDescent="0.25"/>
    <row r="634" ht="30" customHeight="1" x14ac:dyDescent="0.25"/>
    <row r="635" ht="30" customHeight="1" x14ac:dyDescent="0.25"/>
    <row r="636" ht="30" customHeight="1" x14ac:dyDescent="0.25"/>
    <row r="637" ht="30" customHeight="1" x14ac:dyDescent="0.25"/>
    <row r="638" ht="30" customHeight="1" x14ac:dyDescent="0.25"/>
    <row r="639" ht="30" customHeight="1" x14ac:dyDescent="0.25"/>
    <row r="640" ht="30" customHeight="1" x14ac:dyDescent="0.25"/>
    <row r="641" ht="30" customHeight="1" x14ac:dyDescent="0.25"/>
    <row r="642" ht="30" customHeight="1" x14ac:dyDescent="0.25"/>
    <row r="643" ht="30" customHeight="1" x14ac:dyDescent="0.25"/>
    <row r="644" ht="30" customHeight="1" x14ac:dyDescent="0.25"/>
    <row r="645" ht="30" customHeight="1" x14ac:dyDescent="0.25"/>
    <row r="646" ht="30" customHeight="1" x14ac:dyDescent="0.25"/>
    <row r="647" ht="30" customHeight="1" x14ac:dyDescent="0.25"/>
    <row r="648" ht="30" customHeight="1" x14ac:dyDescent="0.25"/>
    <row r="649" ht="30" customHeight="1" x14ac:dyDescent="0.25"/>
    <row r="650" ht="30" customHeight="1" x14ac:dyDescent="0.25"/>
    <row r="651" ht="30" customHeight="1" x14ac:dyDescent="0.25"/>
    <row r="652" ht="30" customHeight="1" x14ac:dyDescent="0.25"/>
    <row r="653" ht="30" customHeight="1" x14ac:dyDescent="0.25"/>
    <row r="654" ht="30" customHeight="1" x14ac:dyDescent="0.25"/>
    <row r="655" ht="30" customHeight="1" x14ac:dyDescent="0.25"/>
    <row r="656" ht="30" customHeight="1" x14ac:dyDescent="0.25"/>
    <row r="657" ht="30" customHeight="1" x14ac:dyDescent="0.25"/>
    <row r="658" ht="30" customHeight="1" x14ac:dyDescent="0.25"/>
    <row r="659" ht="30" customHeight="1" x14ac:dyDescent="0.25"/>
    <row r="660" ht="30" customHeight="1" x14ac:dyDescent="0.25"/>
    <row r="661" ht="30" customHeight="1" x14ac:dyDescent="0.25"/>
    <row r="662" ht="30" customHeight="1" x14ac:dyDescent="0.25"/>
    <row r="663" ht="30" customHeight="1" x14ac:dyDescent="0.25"/>
    <row r="664" ht="30" customHeight="1" x14ac:dyDescent="0.25"/>
    <row r="665" ht="30" customHeight="1" x14ac:dyDescent="0.25"/>
    <row r="666" ht="30" customHeight="1" x14ac:dyDescent="0.25"/>
    <row r="667" ht="30" customHeight="1" x14ac:dyDescent="0.25"/>
    <row r="668" ht="30" customHeight="1" x14ac:dyDescent="0.25"/>
    <row r="669" ht="30" customHeight="1" x14ac:dyDescent="0.25"/>
    <row r="670" ht="30" customHeight="1" x14ac:dyDescent="0.25"/>
    <row r="671" ht="30" customHeight="1" x14ac:dyDescent="0.25"/>
    <row r="672" ht="30" customHeight="1" x14ac:dyDescent="0.25"/>
    <row r="673" ht="30" customHeight="1" x14ac:dyDescent="0.25"/>
    <row r="674" ht="30" customHeight="1" x14ac:dyDescent="0.25"/>
    <row r="675" ht="30" customHeight="1" x14ac:dyDescent="0.25"/>
    <row r="676" ht="30" customHeight="1" x14ac:dyDescent="0.25"/>
    <row r="677" ht="30" customHeight="1" x14ac:dyDescent="0.25"/>
    <row r="678" ht="30" customHeight="1" x14ac:dyDescent="0.25"/>
    <row r="679" ht="30" customHeight="1" x14ac:dyDescent="0.25"/>
    <row r="680" ht="30" customHeight="1" x14ac:dyDescent="0.25"/>
    <row r="681" ht="30" customHeight="1" x14ac:dyDescent="0.25"/>
    <row r="682" ht="30" customHeight="1" x14ac:dyDescent="0.25"/>
    <row r="683" ht="30" customHeight="1" x14ac:dyDescent="0.25"/>
    <row r="684" ht="30" customHeight="1" x14ac:dyDescent="0.25"/>
    <row r="685" ht="30" customHeight="1" x14ac:dyDescent="0.25"/>
    <row r="686" ht="30" customHeight="1" x14ac:dyDescent="0.25"/>
    <row r="687" ht="30" customHeight="1" x14ac:dyDescent="0.25"/>
    <row r="688" ht="30" customHeight="1" x14ac:dyDescent="0.25"/>
    <row r="689" ht="30" customHeight="1" x14ac:dyDescent="0.25"/>
    <row r="690" ht="30" customHeight="1" x14ac:dyDescent="0.25"/>
    <row r="691" ht="30" customHeight="1" x14ac:dyDescent="0.25"/>
    <row r="692" ht="30" customHeight="1" x14ac:dyDescent="0.25"/>
    <row r="693" ht="30" customHeight="1" x14ac:dyDescent="0.25"/>
    <row r="694" ht="30" customHeight="1" x14ac:dyDescent="0.25"/>
    <row r="695" ht="30" customHeight="1" x14ac:dyDescent="0.25"/>
    <row r="696" ht="30" customHeight="1" x14ac:dyDescent="0.25"/>
    <row r="697" ht="30" customHeight="1" x14ac:dyDescent="0.25"/>
    <row r="698" ht="30" customHeight="1" x14ac:dyDescent="0.25"/>
    <row r="699" ht="30" customHeight="1" x14ac:dyDescent="0.25"/>
    <row r="700" ht="30" customHeight="1" x14ac:dyDescent="0.25"/>
    <row r="701" ht="30" customHeight="1" x14ac:dyDescent="0.25"/>
    <row r="702" ht="30" customHeight="1" x14ac:dyDescent="0.25"/>
    <row r="703" ht="30" customHeight="1" x14ac:dyDescent="0.25"/>
    <row r="704" ht="30" customHeight="1" x14ac:dyDescent="0.25"/>
    <row r="705" ht="30" customHeight="1" x14ac:dyDescent="0.25"/>
    <row r="706" ht="30" customHeight="1" x14ac:dyDescent="0.25"/>
    <row r="707" ht="30" customHeight="1" x14ac:dyDescent="0.25"/>
    <row r="708" ht="30" customHeight="1" x14ac:dyDescent="0.25"/>
    <row r="709" ht="30" customHeight="1" x14ac:dyDescent="0.25"/>
    <row r="710" ht="30" customHeight="1" x14ac:dyDescent="0.25"/>
    <row r="711" ht="30" customHeight="1" x14ac:dyDescent="0.25"/>
    <row r="712" ht="30" customHeight="1" x14ac:dyDescent="0.25"/>
    <row r="713" ht="30" customHeight="1" x14ac:dyDescent="0.25"/>
    <row r="714" ht="30" customHeight="1" x14ac:dyDescent="0.25"/>
    <row r="715" ht="30" customHeight="1" x14ac:dyDescent="0.25"/>
    <row r="716" ht="30" customHeight="1" x14ac:dyDescent="0.25"/>
    <row r="717" ht="30" customHeight="1" x14ac:dyDescent="0.25"/>
    <row r="718" ht="30" customHeight="1" x14ac:dyDescent="0.25"/>
    <row r="719" ht="30" customHeight="1" x14ac:dyDescent="0.25"/>
    <row r="720" ht="30" customHeight="1" x14ac:dyDescent="0.25"/>
    <row r="721" ht="30" customHeight="1" x14ac:dyDescent="0.25"/>
    <row r="722" ht="30" customHeight="1" x14ac:dyDescent="0.25"/>
    <row r="723" ht="30" customHeight="1" x14ac:dyDescent="0.25"/>
    <row r="724" ht="30" customHeight="1" x14ac:dyDescent="0.25"/>
    <row r="725" ht="30" customHeight="1" x14ac:dyDescent="0.25"/>
    <row r="726" ht="30" customHeight="1" x14ac:dyDescent="0.25"/>
    <row r="727" ht="30" customHeight="1" x14ac:dyDescent="0.25"/>
    <row r="728" ht="30" customHeight="1" x14ac:dyDescent="0.25"/>
    <row r="729" ht="30" customHeight="1" x14ac:dyDescent="0.25"/>
    <row r="730" ht="30" customHeight="1" x14ac:dyDescent="0.25"/>
    <row r="731" ht="30" customHeight="1" x14ac:dyDescent="0.25"/>
    <row r="732" ht="30" customHeight="1" x14ac:dyDescent="0.25"/>
    <row r="733" ht="30" customHeight="1" x14ac:dyDescent="0.25"/>
    <row r="734" ht="30" customHeight="1" x14ac:dyDescent="0.25"/>
    <row r="735" ht="30" customHeight="1" x14ac:dyDescent="0.25"/>
    <row r="736" ht="30" customHeight="1" x14ac:dyDescent="0.25"/>
    <row r="737" ht="30" customHeight="1" x14ac:dyDescent="0.25"/>
    <row r="738" ht="30" customHeight="1" x14ac:dyDescent="0.25"/>
    <row r="739" ht="30" customHeight="1" x14ac:dyDescent="0.25"/>
    <row r="740" ht="30" customHeight="1" x14ac:dyDescent="0.25"/>
    <row r="741" ht="30" customHeight="1" x14ac:dyDescent="0.25"/>
    <row r="742" ht="30" customHeight="1" x14ac:dyDescent="0.25"/>
    <row r="743" ht="30" customHeight="1" x14ac:dyDescent="0.25"/>
    <row r="744" ht="30" customHeight="1" x14ac:dyDescent="0.25"/>
    <row r="745" ht="30" customHeight="1" x14ac:dyDescent="0.25"/>
    <row r="746" ht="30" customHeight="1" x14ac:dyDescent="0.25"/>
    <row r="747" ht="30" customHeight="1" x14ac:dyDescent="0.25"/>
    <row r="748" ht="30" customHeight="1" x14ac:dyDescent="0.25"/>
    <row r="749" ht="30" customHeight="1" x14ac:dyDescent="0.25"/>
    <row r="750" ht="30" customHeight="1" x14ac:dyDescent="0.25"/>
    <row r="751" ht="30" customHeight="1" x14ac:dyDescent="0.25"/>
    <row r="752" ht="30" customHeight="1" x14ac:dyDescent="0.25"/>
    <row r="753" ht="30" customHeight="1" x14ac:dyDescent="0.25"/>
    <row r="754" ht="30" customHeight="1" x14ac:dyDescent="0.25"/>
    <row r="755" ht="30" customHeight="1" x14ac:dyDescent="0.25"/>
    <row r="756" ht="30" customHeight="1" x14ac:dyDescent="0.25"/>
    <row r="757" ht="30" customHeight="1" x14ac:dyDescent="0.25"/>
    <row r="758" ht="30" customHeight="1" x14ac:dyDescent="0.25"/>
    <row r="759" ht="30" customHeight="1" x14ac:dyDescent="0.25"/>
    <row r="760" ht="30" customHeight="1" x14ac:dyDescent="0.25"/>
    <row r="761" ht="30" customHeight="1" x14ac:dyDescent="0.25"/>
    <row r="762" ht="30" customHeight="1" x14ac:dyDescent="0.25"/>
    <row r="763" ht="30" customHeight="1" x14ac:dyDescent="0.25"/>
    <row r="764" ht="30" customHeight="1" x14ac:dyDescent="0.25"/>
    <row r="765" ht="30" customHeight="1" x14ac:dyDescent="0.25"/>
    <row r="766" ht="30" customHeight="1" x14ac:dyDescent="0.25"/>
    <row r="767" ht="30" customHeight="1" x14ac:dyDescent="0.25"/>
    <row r="768" ht="30" customHeight="1" x14ac:dyDescent="0.25"/>
    <row r="769" ht="30" customHeight="1" x14ac:dyDescent="0.25"/>
    <row r="770" ht="30" customHeight="1" x14ac:dyDescent="0.25"/>
    <row r="771" ht="30" customHeight="1" x14ac:dyDescent="0.25"/>
    <row r="772" ht="30" customHeight="1" x14ac:dyDescent="0.25"/>
    <row r="773" ht="30" customHeight="1" x14ac:dyDescent="0.25"/>
    <row r="774" ht="30" customHeight="1" x14ac:dyDescent="0.25"/>
    <row r="775" ht="30" customHeight="1" x14ac:dyDescent="0.25"/>
    <row r="776" ht="30" customHeight="1" x14ac:dyDescent="0.25"/>
    <row r="777" ht="30" customHeight="1" x14ac:dyDescent="0.25"/>
    <row r="778" ht="30" customHeight="1" x14ac:dyDescent="0.25"/>
    <row r="779" ht="30" customHeight="1" x14ac:dyDescent="0.25"/>
    <row r="780" ht="30" customHeight="1" x14ac:dyDescent="0.25"/>
    <row r="781" ht="30" customHeight="1" x14ac:dyDescent="0.25"/>
    <row r="782" ht="30" customHeight="1" x14ac:dyDescent="0.25"/>
    <row r="783" ht="30" customHeight="1" x14ac:dyDescent="0.25"/>
    <row r="784" ht="30" customHeight="1" x14ac:dyDescent="0.25"/>
    <row r="785" ht="30" customHeight="1" x14ac:dyDescent="0.25"/>
    <row r="786" ht="30" customHeight="1" x14ac:dyDescent="0.25"/>
    <row r="787" ht="30" customHeight="1" x14ac:dyDescent="0.25"/>
    <row r="788" ht="30" customHeight="1" x14ac:dyDescent="0.25"/>
    <row r="789" ht="30" customHeight="1" x14ac:dyDescent="0.25"/>
    <row r="790" ht="30" customHeight="1" x14ac:dyDescent="0.25"/>
    <row r="791" ht="30" customHeight="1" x14ac:dyDescent="0.25"/>
    <row r="792" ht="30" customHeight="1" x14ac:dyDescent="0.25"/>
    <row r="793" ht="30" customHeight="1" x14ac:dyDescent="0.25"/>
    <row r="794" ht="30" customHeight="1" x14ac:dyDescent="0.25"/>
    <row r="795" ht="30" customHeight="1" x14ac:dyDescent="0.25"/>
    <row r="796" ht="30" customHeight="1" x14ac:dyDescent="0.25"/>
    <row r="797" ht="30" customHeight="1" x14ac:dyDescent="0.25"/>
    <row r="798" ht="30" customHeight="1" x14ac:dyDescent="0.25"/>
    <row r="799" ht="30" customHeight="1" x14ac:dyDescent="0.25"/>
    <row r="800" ht="30" customHeight="1" x14ac:dyDescent="0.25"/>
    <row r="801" ht="30" customHeight="1" x14ac:dyDescent="0.25"/>
    <row r="802" ht="30" customHeight="1" x14ac:dyDescent="0.25"/>
    <row r="803" ht="30" customHeight="1" x14ac:dyDescent="0.25"/>
    <row r="804" ht="30" customHeight="1" x14ac:dyDescent="0.25"/>
    <row r="805" ht="30" customHeight="1" x14ac:dyDescent="0.25"/>
    <row r="806" ht="30" customHeight="1" x14ac:dyDescent="0.25"/>
    <row r="807" ht="30" customHeight="1" x14ac:dyDescent="0.25"/>
    <row r="808" ht="30" customHeight="1" x14ac:dyDescent="0.25"/>
    <row r="809" ht="30" customHeight="1" x14ac:dyDescent="0.25"/>
    <row r="810" ht="30" customHeight="1" x14ac:dyDescent="0.25"/>
    <row r="811" ht="30" customHeight="1" x14ac:dyDescent="0.25"/>
    <row r="812" ht="30" customHeight="1" x14ac:dyDescent="0.25"/>
    <row r="813" ht="30" customHeight="1" x14ac:dyDescent="0.25"/>
    <row r="814" ht="30" customHeight="1" x14ac:dyDescent="0.25"/>
    <row r="815" ht="30" customHeight="1" x14ac:dyDescent="0.25"/>
    <row r="816" ht="30" customHeight="1" x14ac:dyDescent="0.25"/>
    <row r="817" ht="30" customHeight="1" x14ac:dyDescent="0.25"/>
    <row r="818" ht="30" customHeight="1" x14ac:dyDescent="0.25"/>
    <row r="819" ht="30" customHeight="1" x14ac:dyDescent="0.25"/>
    <row r="820" ht="30" customHeight="1" x14ac:dyDescent="0.25"/>
    <row r="821" ht="30" customHeight="1" x14ac:dyDescent="0.25"/>
    <row r="822" ht="30" customHeight="1" x14ac:dyDescent="0.25"/>
    <row r="823" ht="30" customHeight="1" x14ac:dyDescent="0.25"/>
    <row r="824" ht="30" customHeight="1" x14ac:dyDescent="0.25"/>
    <row r="825" ht="30" customHeight="1" x14ac:dyDescent="0.25"/>
    <row r="826" ht="30" customHeight="1" x14ac:dyDescent="0.25"/>
    <row r="827" ht="30" customHeight="1" x14ac:dyDescent="0.25"/>
    <row r="828" ht="30" customHeight="1" x14ac:dyDescent="0.25"/>
    <row r="829" ht="30" customHeight="1" x14ac:dyDescent="0.25"/>
    <row r="830" ht="30" customHeight="1" x14ac:dyDescent="0.25"/>
    <row r="831" ht="30" customHeight="1" x14ac:dyDescent="0.25"/>
    <row r="832" ht="30" customHeight="1" x14ac:dyDescent="0.25"/>
    <row r="833" ht="30" customHeight="1" x14ac:dyDescent="0.25"/>
    <row r="834" ht="30" customHeight="1" x14ac:dyDescent="0.25"/>
    <row r="835" ht="30" customHeight="1" x14ac:dyDescent="0.25"/>
    <row r="836" ht="30" customHeight="1" x14ac:dyDescent="0.25"/>
    <row r="837" ht="30" customHeight="1" x14ac:dyDescent="0.25"/>
    <row r="838" ht="30" customHeight="1" x14ac:dyDescent="0.25"/>
    <row r="839" ht="30" customHeight="1" x14ac:dyDescent="0.25"/>
    <row r="840" ht="30" customHeight="1" x14ac:dyDescent="0.25"/>
    <row r="841" ht="30" customHeight="1" x14ac:dyDescent="0.25"/>
    <row r="842" ht="30" customHeight="1" x14ac:dyDescent="0.25"/>
    <row r="843" ht="30" customHeight="1" x14ac:dyDescent="0.25"/>
    <row r="844" ht="30" customHeight="1" x14ac:dyDescent="0.25"/>
    <row r="845" ht="30" customHeight="1" x14ac:dyDescent="0.25"/>
    <row r="846" ht="30" customHeight="1" x14ac:dyDescent="0.25"/>
    <row r="847" ht="30" customHeight="1" x14ac:dyDescent="0.25"/>
    <row r="848" ht="30" customHeight="1" x14ac:dyDescent="0.25"/>
    <row r="849" ht="30" customHeight="1" x14ac:dyDescent="0.25"/>
    <row r="850" ht="30" customHeight="1" x14ac:dyDescent="0.25"/>
    <row r="851" ht="30" customHeight="1" x14ac:dyDescent="0.25"/>
    <row r="852" ht="30" customHeight="1" x14ac:dyDescent="0.25"/>
    <row r="853" ht="30" customHeight="1" x14ac:dyDescent="0.25"/>
    <row r="854" ht="30" customHeight="1" x14ac:dyDescent="0.25"/>
    <row r="855" ht="30" customHeight="1" x14ac:dyDescent="0.25"/>
    <row r="856" ht="30" customHeight="1" x14ac:dyDescent="0.25"/>
    <row r="857" ht="30" customHeight="1" x14ac:dyDescent="0.25"/>
    <row r="858" ht="30" customHeight="1" x14ac:dyDescent="0.25"/>
    <row r="859" ht="30" customHeight="1" x14ac:dyDescent="0.25"/>
    <row r="860" ht="30" customHeight="1" x14ac:dyDescent="0.25"/>
    <row r="861" ht="30" customHeight="1" x14ac:dyDescent="0.25"/>
    <row r="862" ht="30" customHeight="1" x14ac:dyDescent="0.25"/>
    <row r="863" ht="30" customHeight="1" x14ac:dyDescent="0.25"/>
    <row r="864" ht="30" customHeight="1" x14ac:dyDescent="0.25"/>
    <row r="865" ht="30" customHeight="1" x14ac:dyDescent="0.25"/>
    <row r="866" ht="30" customHeight="1" x14ac:dyDescent="0.25"/>
    <row r="867" ht="30" customHeight="1" x14ac:dyDescent="0.25"/>
    <row r="868" ht="30" customHeight="1" x14ac:dyDescent="0.25"/>
    <row r="869" ht="30" customHeight="1" x14ac:dyDescent="0.25"/>
    <row r="870" ht="30" customHeight="1" x14ac:dyDescent="0.25"/>
    <row r="871" ht="30" customHeight="1" x14ac:dyDescent="0.25"/>
    <row r="872" ht="30" customHeight="1" x14ac:dyDescent="0.25"/>
    <row r="873" ht="30" customHeight="1" x14ac:dyDescent="0.25"/>
    <row r="874" ht="30" customHeight="1" x14ac:dyDescent="0.25"/>
    <row r="875" ht="30" customHeight="1" x14ac:dyDescent="0.25"/>
    <row r="876" ht="30" customHeight="1" x14ac:dyDescent="0.25"/>
    <row r="877" ht="30" customHeight="1" x14ac:dyDescent="0.25"/>
    <row r="878" ht="30" customHeight="1" x14ac:dyDescent="0.25"/>
    <row r="879" ht="30" customHeight="1" x14ac:dyDescent="0.25"/>
    <row r="880" ht="30" customHeight="1" x14ac:dyDescent="0.25"/>
    <row r="881" ht="30" customHeight="1" x14ac:dyDescent="0.25"/>
    <row r="882" ht="30" customHeight="1" x14ac:dyDescent="0.25"/>
    <row r="883" ht="30" customHeight="1" x14ac:dyDescent="0.25"/>
    <row r="884" ht="30" customHeight="1" x14ac:dyDescent="0.25"/>
    <row r="885" ht="30" customHeight="1" x14ac:dyDescent="0.25"/>
    <row r="886" ht="30" customHeight="1" x14ac:dyDescent="0.25"/>
    <row r="887" ht="30" customHeight="1" x14ac:dyDescent="0.25"/>
    <row r="888" ht="30" customHeight="1" x14ac:dyDescent="0.25"/>
    <row r="889" ht="30" customHeight="1" x14ac:dyDescent="0.25"/>
    <row r="890" ht="30" customHeight="1" x14ac:dyDescent="0.25"/>
    <row r="891" ht="30" customHeight="1" x14ac:dyDescent="0.25"/>
    <row r="892" ht="30" customHeight="1" x14ac:dyDescent="0.25"/>
    <row r="893" ht="30" customHeight="1" x14ac:dyDescent="0.25"/>
    <row r="894" ht="30" customHeight="1" x14ac:dyDescent="0.25"/>
    <row r="895" ht="30" customHeight="1" x14ac:dyDescent="0.25"/>
    <row r="896" ht="30" customHeight="1" x14ac:dyDescent="0.25"/>
    <row r="897" ht="30" customHeight="1" x14ac:dyDescent="0.25"/>
    <row r="898" ht="30" customHeight="1" x14ac:dyDescent="0.25"/>
    <row r="899" ht="30" customHeight="1" x14ac:dyDescent="0.25"/>
    <row r="900" ht="30" customHeight="1" x14ac:dyDescent="0.25"/>
    <row r="901" ht="30" customHeight="1" x14ac:dyDescent="0.25"/>
    <row r="902" ht="30" customHeight="1" x14ac:dyDescent="0.25"/>
    <row r="903" ht="30" customHeight="1" x14ac:dyDescent="0.25"/>
    <row r="904" ht="30" customHeight="1" x14ac:dyDescent="0.25"/>
    <row r="905" ht="30" customHeight="1" x14ac:dyDescent="0.25"/>
    <row r="906" ht="30" customHeight="1" x14ac:dyDescent="0.25"/>
    <row r="907" ht="30" customHeight="1" x14ac:dyDescent="0.25"/>
    <row r="908" ht="30" customHeight="1" x14ac:dyDescent="0.25"/>
    <row r="909" ht="30" customHeight="1" x14ac:dyDescent="0.25"/>
    <row r="910" ht="30" customHeight="1" x14ac:dyDescent="0.25"/>
    <row r="911" ht="30" customHeight="1" x14ac:dyDescent="0.25"/>
    <row r="912" ht="30" customHeight="1" x14ac:dyDescent="0.25"/>
    <row r="913" ht="30" customHeight="1" x14ac:dyDescent="0.25"/>
    <row r="914" ht="30" customHeight="1" x14ac:dyDescent="0.25"/>
    <row r="915" ht="30" customHeight="1" x14ac:dyDescent="0.25"/>
    <row r="916" ht="30" customHeight="1" x14ac:dyDescent="0.25"/>
    <row r="917" ht="30" customHeight="1" x14ac:dyDescent="0.25"/>
    <row r="918" ht="30" customHeight="1" x14ac:dyDescent="0.25"/>
    <row r="919" ht="30" customHeight="1" x14ac:dyDescent="0.25"/>
    <row r="920" ht="30" customHeight="1" x14ac:dyDescent="0.25"/>
    <row r="921" ht="30" customHeight="1" x14ac:dyDescent="0.25"/>
    <row r="922" ht="30" customHeight="1" x14ac:dyDescent="0.25"/>
    <row r="923" ht="30" customHeight="1" x14ac:dyDescent="0.25"/>
    <row r="924" ht="30" customHeight="1" x14ac:dyDescent="0.25"/>
    <row r="925" ht="30" customHeight="1" x14ac:dyDescent="0.25"/>
    <row r="926" ht="30" customHeight="1" x14ac:dyDescent="0.25"/>
    <row r="927" ht="30" customHeight="1" x14ac:dyDescent="0.25"/>
    <row r="928" ht="30" customHeight="1" x14ac:dyDescent="0.25"/>
    <row r="929" ht="30" customHeight="1" x14ac:dyDescent="0.25"/>
    <row r="930" ht="30" customHeight="1" x14ac:dyDescent="0.25"/>
    <row r="931" ht="30" customHeight="1" x14ac:dyDescent="0.25"/>
    <row r="932" ht="30" customHeight="1" x14ac:dyDescent="0.25"/>
    <row r="933" ht="30" customHeight="1" x14ac:dyDescent="0.25"/>
    <row r="934" ht="30" customHeight="1" x14ac:dyDescent="0.25"/>
    <row r="935" ht="30" customHeight="1" x14ac:dyDescent="0.25"/>
    <row r="936" ht="30" customHeight="1" x14ac:dyDescent="0.25"/>
    <row r="937" ht="30" customHeight="1" x14ac:dyDescent="0.25"/>
    <row r="938" ht="30" customHeight="1" x14ac:dyDescent="0.25"/>
    <row r="939" ht="30" customHeight="1" x14ac:dyDescent="0.25"/>
    <row r="940" ht="30" customHeight="1" x14ac:dyDescent="0.25"/>
    <row r="941" ht="30" customHeight="1" x14ac:dyDescent="0.25"/>
    <row r="942" ht="30" customHeight="1" x14ac:dyDescent="0.25"/>
    <row r="943" ht="30" customHeight="1" x14ac:dyDescent="0.25"/>
    <row r="944" ht="30" customHeight="1" x14ac:dyDescent="0.25"/>
    <row r="945" ht="30" customHeight="1" x14ac:dyDescent="0.25"/>
    <row r="946" ht="30" customHeight="1" x14ac:dyDescent="0.25"/>
    <row r="947" ht="30" customHeight="1" x14ac:dyDescent="0.25"/>
    <row r="948" ht="30" customHeight="1" x14ac:dyDescent="0.25"/>
    <row r="949" ht="30" customHeight="1" x14ac:dyDescent="0.25"/>
    <row r="950" ht="30" customHeight="1" x14ac:dyDescent="0.25"/>
    <row r="951" ht="30" customHeight="1" x14ac:dyDescent="0.25"/>
    <row r="952" ht="30" customHeight="1" x14ac:dyDescent="0.25"/>
    <row r="953" ht="30" customHeight="1" x14ac:dyDescent="0.25"/>
    <row r="954" ht="30" customHeight="1" x14ac:dyDescent="0.25"/>
    <row r="955" ht="30" customHeight="1" x14ac:dyDescent="0.25"/>
    <row r="956" ht="30" customHeight="1" x14ac:dyDescent="0.25"/>
    <row r="957" ht="30" customHeight="1" x14ac:dyDescent="0.25"/>
    <row r="958" ht="30" customHeight="1" x14ac:dyDescent="0.25"/>
    <row r="959" ht="30" customHeight="1" x14ac:dyDescent="0.25"/>
    <row r="960" ht="30" customHeight="1" x14ac:dyDescent="0.25"/>
    <row r="961" ht="30" customHeight="1" x14ac:dyDescent="0.25"/>
    <row r="962" ht="30" customHeight="1" x14ac:dyDescent="0.25"/>
    <row r="963" ht="30" customHeight="1" x14ac:dyDescent="0.25"/>
    <row r="964" ht="30" customHeight="1" x14ac:dyDescent="0.25"/>
    <row r="965" ht="30" customHeight="1" x14ac:dyDescent="0.25"/>
    <row r="966" ht="30" customHeight="1" x14ac:dyDescent="0.25"/>
    <row r="967" ht="30" customHeight="1" x14ac:dyDescent="0.25"/>
    <row r="968" ht="30" customHeight="1" x14ac:dyDescent="0.25"/>
    <row r="969" ht="30" customHeight="1" x14ac:dyDescent="0.25"/>
    <row r="970" ht="30" customHeight="1" x14ac:dyDescent="0.25"/>
    <row r="971" ht="30" customHeight="1" x14ac:dyDescent="0.25"/>
    <row r="972" ht="30" customHeight="1" x14ac:dyDescent="0.25"/>
    <row r="973" ht="30" customHeight="1" x14ac:dyDescent="0.25"/>
    <row r="974" ht="30" customHeight="1" x14ac:dyDescent="0.25"/>
    <row r="975" ht="30" customHeight="1" x14ac:dyDescent="0.25"/>
    <row r="976" ht="30" customHeight="1" x14ac:dyDescent="0.25"/>
    <row r="977" ht="30" customHeight="1" x14ac:dyDescent="0.25"/>
    <row r="978" ht="30" customHeight="1" x14ac:dyDescent="0.25"/>
    <row r="979" ht="30" customHeight="1" x14ac:dyDescent="0.25"/>
    <row r="980" ht="30" customHeight="1" x14ac:dyDescent="0.25"/>
    <row r="981" ht="30" customHeight="1" x14ac:dyDescent="0.25"/>
    <row r="982" ht="30" customHeight="1" x14ac:dyDescent="0.25"/>
    <row r="983" ht="30" customHeight="1" x14ac:dyDescent="0.25"/>
    <row r="984" ht="30" customHeight="1" x14ac:dyDescent="0.25"/>
    <row r="985" ht="30" customHeight="1" x14ac:dyDescent="0.25"/>
    <row r="986" ht="30" customHeight="1" x14ac:dyDescent="0.25"/>
    <row r="987" ht="30" customHeight="1" x14ac:dyDescent="0.25"/>
    <row r="988" ht="30" customHeight="1" x14ac:dyDescent="0.25"/>
    <row r="989" ht="30" customHeight="1" x14ac:dyDescent="0.25"/>
    <row r="990" ht="30" customHeight="1" x14ac:dyDescent="0.25"/>
    <row r="991" ht="30" customHeight="1" x14ac:dyDescent="0.25"/>
    <row r="992" ht="30" customHeight="1" x14ac:dyDescent="0.25"/>
    <row r="993" ht="30" customHeight="1" x14ac:dyDescent="0.25"/>
    <row r="994" ht="30" customHeight="1" x14ac:dyDescent="0.25"/>
    <row r="995" ht="30" customHeight="1" x14ac:dyDescent="0.25"/>
    <row r="996" ht="30" customHeight="1" x14ac:dyDescent="0.25"/>
    <row r="997" ht="30" customHeight="1" x14ac:dyDescent="0.25"/>
    <row r="998" ht="30" customHeight="1" x14ac:dyDescent="0.25"/>
    <row r="999" ht="30" customHeight="1" x14ac:dyDescent="0.25"/>
    <row r="1000" ht="30" customHeight="1" x14ac:dyDescent="0.25"/>
    <row r="1001" ht="30" customHeight="1" x14ac:dyDescent="0.25"/>
    <row r="1002" ht="30" customHeight="1" x14ac:dyDescent="0.25"/>
    <row r="1003" ht="30" customHeight="1" x14ac:dyDescent="0.25"/>
    <row r="1004" ht="30" customHeight="1" x14ac:dyDescent="0.25"/>
    <row r="1005" ht="30" customHeight="1" x14ac:dyDescent="0.25"/>
    <row r="1006" ht="30" customHeight="1" x14ac:dyDescent="0.25"/>
    <row r="1007" ht="30" customHeight="1" x14ac:dyDescent="0.25"/>
    <row r="1008" ht="30" customHeight="1" x14ac:dyDescent="0.25"/>
    <row r="1009" ht="30" customHeight="1" x14ac:dyDescent="0.25"/>
    <row r="1010" ht="30" customHeight="1" x14ac:dyDescent="0.25"/>
    <row r="1011" ht="30" customHeight="1" x14ac:dyDescent="0.25"/>
    <row r="1012" ht="30" customHeight="1" x14ac:dyDescent="0.25"/>
    <row r="1013" ht="30" customHeight="1" x14ac:dyDescent="0.25"/>
    <row r="1014" ht="30" customHeight="1" x14ac:dyDescent="0.25"/>
    <row r="1015" ht="30" customHeight="1" x14ac:dyDescent="0.25"/>
    <row r="1016" ht="30" customHeight="1" x14ac:dyDescent="0.25"/>
    <row r="1017" ht="30" customHeight="1" x14ac:dyDescent="0.25"/>
    <row r="1018" ht="30" customHeight="1" x14ac:dyDescent="0.25"/>
    <row r="1019" ht="30" customHeight="1" x14ac:dyDescent="0.25"/>
    <row r="1020" ht="30" customHeight="1" x14ac:dyDescent="0.25"/>
    <row r="1021" ht="30" customHeight="1" x14ac:dyDescent="0.25"/>
    <row r="1022" ht="30" customHeight="1" x14ac:dyDescent="0.25"/>
    <row r="1023" ht="30" customHeight="1" x14ac:dyDescent="0.25"/>
    <row r="1024" ht="30" customHeight="1" x14ac:dyDescent="0.25"/>
    <row r="1025" ht="30" customHeight="1" x14ac:dyDescent="0.25"/>
    <row r="1026" ht="30" customHeight="1" x14ac:dyDescent="0.25"/>
    <row r="1027" ht="30" customHeight="1" x14ac:dyDescent="0.25"/>
    <row r="1028" ht="30" customHeight="1" x14ac:dyDescent="0.25"/>
    <row r="1029" ht="30" customHeight="1" x14ac:dyDescent="0.25"/>
    <row r="1030" ht="30" customHeight="1" x14ac:dyDescent="0.25"/>
    <row r="1031" ht="30" customHeight="1" x14ac:dyDescent="0.25"/>
    <row r="1032" ht="30" customHeight="1" x14ac:dyDescent="0.25"/>
    <row r="1033" ht="30" customHeight="1" x14ac:dyDescent="0.25"/>
    <row r="1034" ht="30" customHeight="1" x14ac:dyDescent="0.25"/>
    <row r="1035" ht="30" customHeight="1" x14ac:dyDescent="0.25"/>
    <row r="1036" ht="30" customHeight="1" x14ac:dyDescent="0.25"/>
    <row r="1037" ht="30" customHeight="1" x14ac:dyDescent="0.25"/>
    <row r="1038" ht="30" customHeight="1" x14ac:dyDescent="0.25"/>
    <row r="1039" ht="30" customHeight="1" x14ac:dyDescent="0.25"/>
    <row r="1040" ht="30" customHeight="1" x14ac:dyDescent="0.25"/>
    <row r="1041" ht="30" customHeight="1" x14ac:dyDescent="0.25"/>
    <row r="1042" ht="30" customHeight="1" x14ac:dyDescent="0.25"/>
    <row r="1043" ht="30" customHeight="1" x14ac:dyDescent="0.25"/>
    <row r="1044" ht="30" customHeight="1" x14ac:dyDescent="0.25"/>
    <row r="1045" ht="30" customHeight="1" x14ac:dyDescent="0.25"/>
    <row r="1046" ht="30" customHeight="1" x14ac:dyDescent="0.25"/>
    <row r="1047" ht="30" customHeight="1" x14ac:dyDescent="0.25"/>
    <row r="1048" ht="30" customHeight="1" x14ac:dyDescent="0.25"/>
    <row r="1049" ht="30" customHeight="1" x14ac:dyDescent="0.25"/>
    <row r="1050" ht="30" customHeight="1" x14ac:dyDescent="0.25"/>
    <row r="1051" ht="30" customHeight="1" x14ac:dyDescent="0.25"/>
    <row r="1052" ht="30" customHeight="1" x14ac:dyDescent="0.25"/>
    <row r="1053" ht="30" customHeight="1" x14ac:dyDescent="0.25"/>
    <row r="1054" ht="30" customHeight="1" x14ac:dyDescent="0.25"/>
    <row r="1055" ht="30" customHeight="1" x14ac:dyDescent="0.25"/>
    <row r="1056" ht="30" customHeight="1" x14ac:dyDescent="0.25"/>
    <row r="1057" ht="30" customHeight="1" x14ac:dyDescent="0.25"/>
    <row r="1058" ht="30" customHeight="1" x14ac:dyDescent="0.25"/>
    <row r="1059" ht="30" customHeight="1" x14ac:dyDescent="0.25"/>
    <row r="1060" ht="30" customHeight="1" x14ac:dyDescent="0.25"/>
    <row r="1061" ht="30" customHeight="1" x14ac:dyDescent="0.25"/>
    <row r="1062" ht="30" customHeight="1" x14ac:dyDescent="0.25"/>
    <row r="1063" ht="30" customHeight="1" x14ac:dyDescent="0.25"/>
    <row r="1064" ht="30" customHeight="1" x14ac:dyDescent="0.25"/>
    <row r="1065" ht="30" customHeight="1" x14ac:dyDescent="0.25"/>
    <row r="1066" ht="30" customHeight="1" x14ac:dyDescent="0.25"/>
    <row r="1067" ht="30" customHeight="1" x14ac:dyDescent="0.25"/>
    <row r="1068" ht="30" customHeight="1" x14ac:dyDescent="0.25"/>
    <row r="1069" ht="30" customHeight="1" x14ac:dyDescent="0.25"/>
    <row r="1070" ht="30" customHeight="1" x14ac:dyDescent="0.25"/>
    <row r="1071" ht="30" customHeight="1" x14ac:dyDescent="0.25"/>
    <row r="1072" ht="30" customHeight="1" x14ac:dyDescent="0.25"/>
    <row r="1073" ht="30" customHeight="1" x14ac:dyDescent="0.25"/>
    <row r="1074" ht="30" customHeight="1" x14ac:dyDescent="0.25"/>
    <row r="1075" ht="30" customHeight="1" x14ac:dyDescent="0.25"/>
    <row r="1076" ht="30" customHeight="1" x14ac:dyDescent="0.25"/>
    <row r="1077" ht="30" customHeight="1" x14ac:dyDescent="0.25"/>
    <row r="1078" ht="30" customHeight="1" x14ac:dyDescent="0.25"/>
    <row r="1079" ht="30" customHeight="1" x14ac:dyDescent="0.25"/>
    <row r="1080" ht="30" customHeight="1" x14ac:dyDescent="0.25"/>
    <row r="1081" ht="30" customHeight="1" x14ac:dyDescent="0.25"/>
    <row r="1082" ht="30" customHeight="1" x14ac:dyDescent="0.25"/>
    <row r="1083" ht="30" customHeight="1" x14ac:dyDescent="0.25"/>
    <row r="1084" ht="30" customHeight="1" x14ac:dyDescent="0.25"/>
    <row r="1085" ht="30" customHeight="1" x14ac:dyDescent="0.25"/>
    <row r="1086" ht="30" customHeight="1" x14ac:dyDescent="0.25"/>
    <row r="1087" ht="30" customHeight="1" x14ac:dyDescent="0.25"/>
    <row r="1088" ht="30" customHeight="1" x14ac:dyDescent="0.25"/>
    <row r="1089" ht="30" customHeight="1" x14ac:dyDescent="0.25"/>
    <row r="1090" ht="30" customHeight="1" x14ac:dyDescent="0.25"/>
    <row r="1091" ht="30" customHeight="1" x14ac:dyDescent="0.25"/>
    <row r="1092" ht="30" customHeight="1" x14ac:dyDescent="0.25"/>
    <row r="1093" ht="30" customHeight="1" x14ac:dyDescent="0.25"/>
    <row r="1094" ht="30" customHeight="1" x14ac:dyDescent="0.25"/>
    <row r="1095" ht="30" customHeight="1" x14ac:dyDescent="0.25"/>
    <row r="1096" ht="30" customHeight="1" x14ac:dyDescent="0.25"/>
    <row r="1097" ht="30" customHeight="1" x14ac:dyDescent="0.25"/>
    <row r="1098" ht="30" customHeight="1" x14ac:dyDescent="0.25"/>
    <row r="1099" ht="30" customHeight="1" x14ac:dyDescent="0.25"/>
    <row r="1100" ht="30" customHeight="1" x14ac:dyDescent="0.25"/>
    <row r="1101" ht="30" customHeight="1" x14ac:dyDescent="0.25"/>
    <row r="1102" ht="30" customHeight="1" x14ac:dyDescent="0.25"/>
    <row r="1103" ht="30" customHeight="1" x14ac:dyDescent="0.25"/>
    <row r="1104" ht="30" customHeight="1" x14ac:dyDescent="0.25"/>
    <row r="1105" ht="30" customHeight="1" x14ac:dyDescent="0.25"/>
    <row r="1106" ht="30" customHeight="1" x14ac:dyDescent="0.25"/>
    <row r="1107" ht="30" customHeight="1" x14ac:dyDescent="0.25"/>
    <row r="1108" ht="30" customHeight="1" x14ac:dyDescent="0.25"/>
    <row r="1109" ht="30" customHeight="1" x14ac:dyDescent="0.25"/>
    <row r="1110" ht="30" customHeight="1" x14ac:dyDescent="0.25"/>
    <row r="1111" ht="30" customHeight="1" x14ac:dyDescent="0.25"/>
    <row r="1112" ht="30" customHeight="1" x14ac:dyDescent="0.25"/>
    <row r="1113" ht="30" customHeight="1" x14ac:dyDescent="0.25"/>
    <row r="1114" ht="30" customHeight="1" x14ac:dyDescent="0.25"/>
    <row r="1115" ht="30" customHeight="1" x14ac:dyDescent="0.25"/>
    <row r="1116" ht="30" customHeight="1" x14ac:dyDescent="0.25"/>
    <row r="1117" ht="30" customHeight="1" x14ac:dyDescent="0.25"/>
    <row r="1118" ht="30" customHeight="1" x14ac:dyDescent="0.25"/>
    <row r="1119" ht="30" customHeight="1" x14ac:dyDescent="0.25"/>
    <row r="1120" ht="30" customHeight="1" x14ac:dyDescent="0.25"/>
    <row r="1121" ht="30" customHeight="1" x14ac:dyDescent="0.25"/>
    <row r="1122" ht="30" customHeight="1" x14ac:dyDescent="0.25"/>
    <row r="1123" ht="30" customHeight="1" x14ac:dyDescent="0.25"/>
    <row r="1124" ht="30" customHeight="1" x14ac:dyDescent="0.25"/>
    <row r="1125" ht="30" customHeight="1" x14ac:dyDescent="0.25"/>
    <row r="1126" ht="30" customHeight="1" x14ac:dyDescent="0.25"/>
    <row r="1127" ht="30" customHeight="1" x14ac:dyDescent="0.25"/>
    <row r="1128" ht="30" customHeight="1" x14ac:dyDescent="0.25"/>
    <row r="1129" ht="30" customHeight="1" x14ac:dyDescent="0.25"/>
    <row r="1130" ht="30" customHeight="1" x14ac:dyDescent="0.25"/>
    <row r="1131" ht="30" customHeight="1" x14ac:dyDescent="0.25"/>
    <row r="1132" ht="30" customHeight="1" x14ac:dyDescent="0.25"/>
    <row r="1133" ht="30" customHeight="1" x14ac:dyDescent="0.25"/>
    <row r="1134" ht="30" customHeight="1" x14ac:dyDescent="0.25"/>
    <row r="1135" ht="30" customHeight="1" x14ac:dyDescent="0.25"/>
    <row r="1136" ht="30" customHeight="1" x14ac:dyDescent="0.25"/>
    <row r="1137" ht="30" customHeight="1" x14ac:dyDescent="0.25"/>
    <row r="1138" ht="30" customHeight="1" x14ac:dyDescent="0.25"/>
    <row r="1139" ht="30" customHeight="1" x14ac:dyDescent="0.25"/>
    <row r="1140" ht="30" customHeight="1" x14ac:dyDescent="0.25"/>
    <row r="1141" ht="30" customHeight="1" x14ac:dyDescent="0.25"/>
    <row r="1142" ht="30" customHeight="1" x14ac:dyDescent="0.25"/>
    <row r="1143" ht="30" customHeight="1" x14ac:dyDescent="0.25"/>
    <row r="1144" ht="30" customHeight="1" x14ac:dyDescent="0.25"/>
    <row r="1145" ht="30" customHeight="1" x14ac:dyDescent="0.25"/>
    <row r="1146" ht="30" customHeight="1" x14ac:dyDescent="0.25"/>
    <row r="1147" ht="30" customHeight="1" x14ac:dyDescent="0.25"/>
    <row r="1148" ht="30" customHeight="1" x14ac:dyDescent="0.25"/>
    <row r="1149" ht="30" customHeight="1" x14ac:dyDescent="0.25"/>
    <row r="1150" ht="30" customHeight="1" x14ac:dyDescent="0.25"/>
    <row r="1151" ht="30" customHeight="1" x14ac:dyDescent="0.25"/>
    <row r="1152" ht="30" customHeight="1" x14ac:dyDescent="0.25"/>
    <row r="1153" ht="30" customHeight="1" x14ac:dyDescent="0.25"/>
    <row r="1154" ht="30" customHeight="1" x14ac:dyDescent="0.25"/>
    <row r="1155" ht="30" customHeight="1" x14ac:dyDescent="0.25"/>
    <row r="1156" ht="30" customHeight="1" x14ac:dyDescent="0.25"/>
    <row r="1157" ht="30" customHeight="1" x14ac:dyDescent="0.25"/>
    <row r="1158" ht="30" customHeight="1" x14ac:dyDescent="0.25"/>
    <row r="1159" ht="30" customHeight="1" x14ac:dyDescent="0.25"/>
    <row r="1160" ht="30" customHeight="1" x14ac:dyDescent="0.25"/>
    <row r="1161" ht="30" customHeight="1" x14ac:dyDescent="0.25"/>
    <row r="1162" ht="30" customHeight="1" x14ac:dyDescent="0.25"/>
    <row r="1163" ht="30" customHeight="1" x14ac:dyDescent="0.25"/>
    <row r="1164" ht="30" customHeight="1" x14ac:dyDescent="0.25"/>
    <row r="1165" ht="30" customHeight="1" x14ac:dyDescent="0.25"/>
    <row r="1166" ht="30" customHeight="1" x14ac:dyDescent="0.25"/>
    <row r="1167" ht="30" customHeight="1" x14ac:dyDescent="0.25"/>
    <row r="1168" ht="30" customHeight="1" x14ac:dyDescent="0.25"/>
    <row r="1169" ht="30" customHeight="1" x14ac:dyDescent="0.25"/>
    <row r="1170" ht="30" customHeight="1" x14ac:dyDescent="0.25"/>
    <row r="1171" ht="30" customHeight="1" x14ac:dyDescent="0.25"/>
    <row r="1172" ht="30" customHeight="1" x14ac:dyDescent="0.25"/>
    <row r="1173" ht="30" customHeight="1" x14ac:dyDescent="0.25"/>
    <row r="1174" ht="30" customHeight="1" x14ac:dyDescent="0.25"/>
    <row r="1175" ht="30" customHeight="1" x14ac:dyDescent="0.25"/>
    <row r="1176" ht="30" customHeight="1" x14ac:dyDescent="0.25"/>
    <row r="1177" ht="30" customHeight="1" x14ac:dyDescent="0.25"/>
    <row r="1178" ht="30" customHeight="1" x14ac:dyDescent="0.25"/>
    <row r="1179" ht="30" customHeight="1" x14ac:dyDescent="0.25"/>
    <row r="1180" ht="30" customHeight="1" x14ac:dyDescent="0.25"/>
    <row r="1181" ht="30" customHeight="1" x14ac:dyDescent="0.25"/>
    <row r="1182" ht="30" customHeight="1" x14ac:dyDescent="0.25"/>
    <row r="1183" ht="30" customHeight="1" x14ac:dyDescent="0.25"/>
    <row r="1184" ht="30" customHeight="1" x14ac:dyDescent="0.25"/>
    <row r="1185" ht="30" customHeight="1" x14ac:dyDescent="0.25"/>
    <row r="1186" ht="30" customHeight="1" x14ac:dyDescent="0.25"/>
    <row r="1187" ht="30" customHeight="1" x14ac:dyDescent="0.25"/>
    <row r="1188" ht="30" customHeight="1" x14ac:dyDescent="0.25"/>
    <row r="1189" ht="30" customHeight="1" x14ac:dyDescent="0.25"/>
    <row r="1190" ht="30" customHeight="1" x14ac:dyDescent="0.25"/>
    <row r="1191" ht="30" customHeight="1" x14ac:dyDescent="0.25"/>
    <row r="1192" ht="30" customHeight="1" x14ac:dyDescent="0.25"/>
    <row r="1193" ht="30" customHeight="1" x14ac:dyDescent="0.25"/>
    <row r="1194" ht="30" customHeight="1" x14ac:dyDescent="0.25"/>
    <row r="1195" ht="30" customHeight="1" x14ac:dyDescent="0.25"/>
    <row r="1196" ht="30" customHeight="1" x14ac:dyDescent="0.25"/>
    <row r="1197" ht="30" customHeight="1" x14ac:dyDescent="0.25"/>
    <row r="1198" ht="30" customHeight="1" x14ac:dyDescent="0.25"/>
    <row r="1199" ht="30" customHeight="1" x14ac:dyDescent="0.25"/>
    <row r="1200" ht="30" customHeight="1" x14ac:dyDescent="0.25"/>
    <row r="1201" ht="30" customHeight="1" x14ac:dyDescent="0.25"/>
    <row r="1202" ht="30" customHeight="1" x14ac:dyDescent="0.25"/>
    <row r="1203" ht="30" customHeight="1" x14ac:dyDescent="0.25"/>
    <row r="1204" ht="30" customHeight="1" x14ac:dyDescent="0.25"/>
    <row r="1205" ht="30" customHeight="1" x14ac:dyDescent="0.25"/>
    <row r="1206" ht="30" customHeight="1" x14ac:dyDescent="0.25"/>
    <row r="1207" ht="30" customHeight="1" x14ac:dyDescent="0.25"/>
    <row r="1208" ht="30" customHeight="1" x14ac:dyDescent="0.25"/>
    <row r="1209" ht="30" customHeight="1" x14ac:dyDescent="0.25"/>
    <row r="1210" ht="30" customHeight="1" x14ac:dyDescent="0.25"/>
    <row r="1211" ht="30" customHeight="1" x14ac:dyDescent="0.25"/>
    <row r="1212" ht="30" customHeight="1" x14ac:dyDescent="0.25"/>
    <row r="1213" ht="30" customHeight="1" x14ac:dyDescent="0.25"/>
    <row r="1214" ht="30" customHeight="1" x14ac:dyDescent="0.25"/>
    <row r="1215" ht="30" customHeight="1" x14ac:dyDescent="0.25"/>
    <row r="1216" ht="30" customHeight="1" x14ac:dyDescent="0.25"/>
    <row r="1217" ht="30" customHeight="1" x14ac:dyDescent="0.25"/>
    <row r="1218" ht="30" customHeight="1" x14ac:dyDescent="0.25"/>
    <row r="1219" ht="30" customHeight="1" x14ac:dyDescent="0.25"/>
    <row r="1220" ht="30" customHeight="1" x14ac:dyDescent="0.25"/>
    <row r="1221" ht="30" customHeight="1" x14ac:dyDescent="0.25"/>
    <row r="1222" ht="30" customHeight="1" x14ac:dyDescent="0.25"/>
    <row r="1223" ht="30" customHeight="1" x14ac:dyDescent="0.25"/>
    <row r="1224" ht="30" customHeight="1" x14ac:dyDescent="0.25"/>
    <row r="1225" ht="30" customHeight="1" x14ac:dyDescent="0.25"/>
    <row r="1226" ht="30" customHeight="1" x14ac:dyDescent="0.25"/>
    <row r="1227" ht="30" customHeight="1" x14ac:dyDescent="0.25"/>
    <row r="1228" ht="30" customHeight="1" x14ac:dyDescent="0.25"/>
    <row r="1229" ht="30" customHeight="1" x14ac:dyDescent="0.25"/>
    <row r="1230" ht="30" customHeight="1" x14ac:dyDescent="0.25"/>
    <row r="1231" ht="30" customHeight="1" x14ac:dyDescent="0.25"/>
    <row r="1232" ht="30" customHeight="1" x14ac:dyDescent="0.25"/>
    <row r="1233" ht="30" customHeight="1" x14ac:dyDescent="0.25"/>
    <row r="1234" ht="30" customHeight="1" x14ac:dyDescent="0.25"/>
    <row r="1235" ht="30" customHeight="1" x14ac:dyDescent="0.25"/>
    <row r="1236" ht="30" customHeight="1" x14ac:dyDescent="0.25"/>
    <row r="1237" ht="30" customHeight="1" x14ac:dyDescent="0.25"/>
    <row r="1238" ht="30" customHeight="1" x14ac:dyDescent="0.25"/>
    <row r="1239" ht="30" customHeight="1" x14ac:dyDescent="0.25"/>
    <row r="1240" ht="30" customHeight="1" x14ac:dyDescent="0.25"/>
    <row r="1241" ht="30" customHeight="1" x14ac:dyDescent="0.25"/>
    <row r="1242" ht="30" customHeight="1" x14ac:dyDescent="0.25"/>
    <row r="1243" ht="30" customHeight="1" x14ac:dyDescent="0.25"/>
    <row r="1244" ht="30" customHeight="1" x14ac:dyDescent="0.25"/>
    <row r="1245" ht="30" customHeight="1" x14ac:dyDescent="0.25"/>
    <row r="1246" ht="30" customHeight="1" x14ac:dyDescent="0.25"/>
    <row r="1247" ht="30" customHeight="1" x14ac:dyDescent="0.25"/>
    <row r="1248" ht="30" customHeight="1" x14ac:dyDescent="0.25"/>
    <row r="1249" ht="30" customHeight="1" x14ac:dyDescent="0.25"/>
    <row r="1250" ht="30" customHeight="1" x14ac:dyDescent="0.25"/>
    <row r="1251" ht="30" customHeight="1" x14ac:dyDescent="0.25"/>
    <row r="1252" ht="30" customHeight="1" x14ac:dyDescent="0.25"/>
    <row r="1253" ht="30" customHeight="1" x14ac:dyDescent="0.25"/>
    <row r="1254" ht="30" customHeight="1" x14ac:dyDescent="0.25"/>
    <row r="1255" ht="30" customHeight="1" x14ac:dyDescent="0.25"/>
    <row r="1256" ht="30" customHeight="1" x14ac:dyDescent="0.25"/>
    <row r="1257" ht="30" customHeight="1" x14ac:dyDescent="0.25"/>
    <row r="1258" ht="30" customHeight="1" x14ac:dyDescent="0.25"/>
    <row r="1259" ht="30" customHeight="1" x14ac:dyDescent="0.25"/>
    <row r="1260" ht="30" customHeight="1" x14ac:dyDescent="0.25"/>
    <row r="1261" ht="30" customHeight="1" x14ac:dyDescent="0.25"/>
    <row r="1262" ht="30" customHeight="1" x14ac:dyDescent="0.25"/>
    <row r="1263" ht="30" customHeight="1" x14ac:dyDescent="0.25"/>
    <row r="1264" ht="30" customHeight="1" x14ac:dyDescent="0.25"/>
    <row r="1265" ht="30" customHeight="1" x14ac:dyDescent="0.25"/>
    <row r="1266" ht="30" customHeight="1" x14ac:dyDescent="0.25"/>
    <row r="1267" ht="30" customHeight="1" x14ac:dyDescent="0.25"/>
    <row r="1268" ht="30" customHeight="1" x14ac:dyDescent="0.25"/>
    <row r="1269" ht="30" customHeight="1" x14ac:dyDescent="0.25"/>
    <row r="1270" ht="30" customHeight="1" x14ac:dyDescent="0.25"/>
    <row r="1271" ht="30" customHeight="1" x14ac:dyDescent="0.25"/>
    <row r="1272" ht="30" customHeight="1" x14ac:dyDescent="0.25"/>
    <row r="1273" ht="30" customHeight="1" x14ac:dyDescent="0.25"/>
    <row r="1274" ht="30" customHeight="1" x14ac:dyDescent="0.25"/>
    <row r="1275" ht="30" customHeight="1" x14ac:dyDescent="0.25"/>
    <row r="1276" ht="30" customHeight="1" x14ac:dyDescent="0.25"/>
    <row r="1277" ht="30" customHeight="1" x14ac:dyDescent="0.25"/>
    <row r="1278" ht="30" customHeight="1" x14ac:dyDescent="0.25"/>
    <row r="1279" ht="30" customHeight="1" x14ac:dyDescent="0.25"/>
    <row r="1280" ht="30" customHeight="1" x14ac:dyDescent="0.25"/>
    <row r="1281" ht="30" customHeight="1" x14ac:dyDescent="0.25"/>
    <row r="1282" ht="30" customHeight="1" x14ac:dyDescent="0.25"/>
    <row r="1283" ht="30" customHeight="1" x14ac:dyDescent="0.25"/>
    <row r="1284" ht="30" customHeight="1" x14ac:dyDescent="0.25"/>
    <row r="1285" ht="30" customHeight="1" x14ac:dyDescent="0.25"/>
    <row r="1286" ht="30" customHeight="1" x14ac:dyDescent="0.25"/>
    <row r="1287" ht="30" customHeight="1" x14ac:dyDescent="0.25"/>
    <row r="1288" ht="30" customHeight="1" x14ac:dyDescent="0.25"/>
    <row r="1289" ht="30" customHeight="1" x14ac:dyDescent="0.25"/>
    <row r="1290" ht="30" customHeight="1" x14ac:dyDescent="0.25"/>
    <row r="1291" ht="30" customHeight="1" x14ac:dyDescent="0.25"/>
    <row r="1292" ht="30" customHeight="1" x14ac:dyDescent="0.25"/>
    <row r="1293" ht="30" customHeight="1" x14ac:dyDescent="0.25"/>
    <row r="1294" ht="30" customHeight="1" x14ac:dyDescent="0.25"/>
    <row r="1295" ht="30" customHeight="1" x14ac:dyDescent="0.25"/>
    <row r="1296" ht="30" customHeight="1" x14ac:dyDescent="0.25"/>
    <row r="1297" ht="30" customHeight="1" x14ac:dyDescent="0.25"/>
    <row r="1298" ht="30" customHeight="1" x14ac:dyDescent="0.25"/>
    <row r="1299" ht="30" customHeight="1" x14ac:dyDescent="0.25"/>
    <row r="1300" ht="30" customHeight="1" x14ac:dyDescent="0.25"/>
    <row r="1301" ht="30" customHeight="1" x14ac:dyDescent="0.25"/>
    <row r="1302" ht="30" customHeight="1" x14ac:dyDescent="0.25"/>
    <row r="1303" ht="30" customHeight="1" x14ac:dyDescent="0.25"/>
    <row r="1304" ht="30" customHeight="1" x14ac:dyDescent="0.25"/>
    <row r="1305" ht="30" customHeight="1" x14ac:dyDescent="0.25"/>
    <row r="1306" ht="30" customHeight="1" x14ac:dyDescent="0.25"/>
    <row r="1307" ht="30" customHeight="1" x14ac:dyDescent="0.25"/>
    <row r="1308" ht="30" customHeight="1" x14ac:dyDescent="0.25"/>
    <row r="1309" ht="30" customHeight="1" x14ac:dyDescent="0.25"/>
    <row r="1310" ht="30" customHeight="1" x14ac:dyDescent="0.25"/>
    <row r="1311" ht="30" customHeight="1" x14ac:dyDescent="0.25"/>
    <row r="1312" ht="30" customHeight="1" x14ac:dyDescent="0.25"/>
    <row r="1313" ht="30" customHeight="1" x14ac:dyDescent="0.25"/>
    <row r="1314" ht="30" customHeight="1" x14ac:dyDescent="0.25"/>
    <row r="1315" ht="30" customHeight="1" x14ac:dyDescent="0.25"/>
    <row r="1316" ht="30" customHeight="1" x14ac:dyDescent="0.25"/>
    <row r="1317" ht="30" customHeight="1" x14ac:dyDescent="0.25"/>
    <row r="1318" ht="30" customHeight="1" x14ac:dyDescent="0.25"/>
    <row r="1319" ht="30" customHeight="1" x14ac:dyDescent="0.25"/>
    <row r="1320" ht="30" customHeight="1" x14ac:dyDescent="0.25"/>
    <row r="1321" ht="30" customHeight="1" x14ac:dyDescent="0.25"/>
    <row r="1322" ht="30" customHeight="1" x14ac:dyDescent="0.25"/>
    <row r="1323" ht="30" customHeight="1" x14ac:dyDescent="0.25"/>
    <row r="1324" ht="30" customHeight="1" x14ac:dyDescent="0.25"/>
    <row r="1325" ht="30" customHeight="1" x14ac:dyDescent="0.25"/>
    <row r="1326" ht="30" customHeight="1" x14ac:dyDescent="0.25"/>
    <row r="1327" ht="30" customHeight="1" x14ac:dyDescent="0.25"/>
    <row r="1328" ht="30" customHeight="1" x14ac:dyDescent="0.25"/>
    <row r="1329" ht="30" customHeight="1" x14ac:dyDescent="0.25"/>
    <row r="1330" ht="30" customHeight="1" x14ac:dyDescent="0.25"/>
    <row r="1331" ht="30" customHeight="1" x14ac:dyDescent="0.25"/>
    <row r="1332" ht="30" customHeight="1" x14ac:dyDescent="0.25"/>
    <row r="1333" ht="30" customHeight="1" x14ac:dyDescent="0.25"/>
    <row r="1334" ht="30" customHeight="1" x14ac:dyDescent="0.25"/>
    <row r="1335" ht="30" customHeight="1" x14ac:dyDescent="0.25"/>
    <row r="1336" ht="30" customHeight="1" x14ac:dyDescent="0.25"/>
    <row r="1337" ht="30" customHeight="1" x14ac:dyDescent="0.25"/>
    <row r="1338" ht="30" customHeight="1" x14ac:dyDescent="0.25"/>
    <row r="1339" ht="30" customHeight="1" x14ac:dyDescent="0.25"/>
    <row r="1340" ht="30" customHeight="1" x14ac:dyDescent="0.25"/>
    <row r="1341" ht="30" customHeight="1" x14ac:dyDescent="0.25"/>
    <row r="1342" ht="30" customHeight="1" x14ac:dyDescent="0.25"/>
    <row r="1343" ht="30" customHeight="1" x14ac:dyDescent="0.25"/>
    <row r="1344" ht="30" customHeight="1" x14ac:dyDescent="0.25"/>
    <row r="1345" ht="30" customHeight="1" x14ac:dyDescent="0.25"/>
    <row r="1346" ht="30" customHeight="1" x14ac:dyDescent="0.25"/>
    <row r="1347" ht="30" customHeight="1" x14ac:dyDescent="0.25"/>
    <row r="1348" ht="30" customHeight="1" x14ac:dyDescent="0.25"/>
    <row r="1349" ht="30" customHeight="1" x14ac:dyDescent="0.25"/>
    <row r="1350" ht="30" customHeight="1" x14ac:dyDescent="0.25"/>
    <row r="1351" ht="30" customHeight="1" x14ac:dyDescent="0.25"/>
    <row r="1352" ht="30" customHeight="1" x14ac:dyDescent="0.25"/>
    <row r="1353" ht="30" customHeight="1" x14ac:dyDescent="0.25"/>
    <row r="1354" ht="30" customHeight="1" x14ac:dyDescent="0.25"/>
    <row r="1355" ht="30" customHeight="1" x14ac:dyDescent="0.25"/>
    <row r="1356" ht="30" customHeight="1" x14ac:dyDescent="0.25"/>
    <row r="1357" ht="30" customHeight="1" x14ac:dyDescent="0.25"/>
    <row r="1358" ht="30" customHeight="1" x14ac:dyDescent="0.25"/>
    <row r="1359" ht="30" customHeight="1" x14ac:dyDescent="0.25"/>
    <row r="1360" ht="30" customHeight="1" x14ac:dyDescent="0.25"/>
    <row r="1361" ht="30" customHeight="1" x14ac:dyDescent="0.25"/>
    <row r="1362" ht="30" customHeight="1" x14ac:dyDescent="0.25"/>
    <row r="1363" ht="30" customHeight="1" x14ac:dyDescent="0.25"/>
    <row r="1364" ht="30" customHeight="1" x14ac:dyDescent="0.25"/>
    <row r="1365" ht="30" customHeight="1" x14ac:dyDescent="0.25"/>
    <row r="1366" ht="30" customHeight="1" x14ac:dyDescent="0.25"/>
    <row r="1367" ht="30" customHeight="1" x14ac:dyDescent="0.25"/>
    <row r="1368" ht="30" customHeight="1" x14ac:dyDescent="0.25"/>
    <row r="1369" ht="30" customHeight="1" x14ac:dyDescent="0.25"/>
    <row r="1370" ht="30" customHeight="1" x14ac:dyDescent="0.25"/>
    <row r="1371" ht="30" customHeight="1" x14ac:dyDescent="0.25"/>
    <row r="1372" ht="30" customHeight="1" x14ac:dyDescent="0.25"/>
    <row r="1373" ht="30" customHeight="1" x14ac:dyDescent="0.25"/>
    <row r="1374" ht="30" customHeight="1" x14ac:dyDescent="0.25"/>
    <row r="1375" ht="30" customHeight="1" x14ac:dyDescent="0.25"/>
    <row r="1376" ht="30" customHeight="1" x14ac:dyDescent="0.25"/>
    <row r="1377" ht="30" customHeight="1" x14ac:dyDescent="0.25"/>
    <row r="1378" ht="30" customHeight="1" x14ac:dyDescent="0.25"/>
    <row r="1379" ht="30" customHeight="1" x14ac:dyDescent="0.25"/>
    <row r="1380" ht="30" customHeight="1" x14ac:dyDescent="0.25"/>
    <row r="1381" ht="30" customHeight="1" x14ac:dyDescent="0.25"/>
    <row r="1382" ht="30" customHeight="1" x14ac:dyDescent="0.25"/>
    <row r="1383" ht="30" customHeight="1" x14ac:dyDescent="0.25"/>
    <row r="1384" ht="30" customHeight="1" x14ac:dyDescent="0.25"/>
    <row r="1385" ht="30" customHeight="1" x14ac:dyDescent="0.25"/>
    <row r="1386" ht="30" customHeight="1" x14ac:dyDescent="0.25"/>
    <row r="1387" ht="30" customHeight="1" x14ac:dyDescent="0.25"/>
    <row r="1388" ht="30" customHeight="1" x14ac:dyDescent="0.25"/>
    <row r="1389" ht="30" customHeight="1" x14ac:dyDescent="0.25"/>
    <row r="1390" ht="30" customHeight="1" x14ac:dyDescent="0.25"/>
    <row r="1391" ht="30" customHeight="1" x14ac:dyDescent="0.25"/>
    <row r="1392" ht="30" customHeight="1" x14ac:dyDescent="0.25"/>
    <row r="1393" ht="30" customHeight="1" x14ac:dyDescent="0.25"/>
    <row r="1394" ht="30" customHeight="1" x14ac:dyDescent="0.25"/>
    <row r="1395" ht="30" customHeight="1" x14ac:dyDescent="0.25"/>
    <row r="1396" ht="30" customHeight="1" x14ac:dyDescent="0.25"/>
    <row r="1397" ht="30" customHeight="1" x14ac:dyDescent="0.25"/>
    <row r="1398" ht="30" customHeight="1" x14ac:dyDescent="0.25"/>
    <row r="1399" ht="30" customHeight="1" x14ac:dyDescent="0.25"/>
    <row r="1400" ht="30" customHeight="1" x14ac:dyDescent="0.25"/>
    <row r="1401" ht="30" customHeight="1" x14ac:dyDescent="0.25"/>
    <row r="1402" ht="30" customHeight="1" x14ac:dyDescent="0.25"/>
    <row r="1403" ht="30" customHeight="1" x14ac:dyDescent="0.25"/>
    <row r="1404" ht="30" customHeight="1" x14ac:dyDescent="0.25"/>
    <row r="1405" ht="30" customHeight="1" x14ac:dyDescent="0.25"/>
    <row r="1406" ht="30" customHeight="1" x14ac:dyDescent="0.25"/>
    <row r="1407" ht="30" customHeight="1" x14ac:dyDescent="0.25"/>
    <row r="1408" ht="30" customHeight="1" x14ac:dyDescent="0.25"/>
    <row r="1409" ht="30" customHeight="1" x14ac:dyDescent="0.25"/>
    <row r="1410" ht="30" customHeight="1" x14ac:dyDescent="0.25"/>
    <row r="1411" ht="30" customHeight="1" x14ac:dyDescent="0.25"/>
    <row r="1412" ht="30" customHeight="1" x14ac:dyDescent="0.25"/>
    <row r="1413" ht="30" customHeight="1" x14ac:dyDescent="0.25"/>
    <row r="1414" ht="30" customHeight="1" x14ac:dyDescent="0.25"/>
    <row r="1415" ht="30" customHeight="1" x14ac:dyDescent="0.25"/>
    <row r="1416" ht="30" customHeight="1" x14ac:dyDescent="0.25"/>
    <row r="1417" ht="30" customHeight="1" x14ac:dyDescent="0.25"/>
    <row r="1418" ht="30" customHeight="1" x14ac:dyDescent="0.25"/>
    <row r="1419" ht="30" customHeight="1" x14ac:dyDescent="0.25"/>
    <row r="1420" ht="30" customHeight="1" x14ac:dyDescent="0.25"/>
    <row r="1421" ht="30" customHeight="1" x14ac:dyDescent="0.25"/>
    <row r="1422" ht="30" customHeight="1" x14ac:dyDescent="0.25"/>
    <row r="1423" ht="30" customHeight="1" x14ac:dyDescent="0.25"/>
    <row r="1424" ht="30" customHeight="1" x14ac:dyDescent="0.25"/>
    <row r="1425" ht="30" customHeight="1" x14ac:dyDescent="0.25"/>
    <row r="1426" ht="30" customHeight="1" x14ac:dyDescent="0.25"/>
    <row r="1427" ht="30" customHeight="1" x14ac:dyDescent="0.25"/>
    <row r="1428" ht="30" customHeight="1" x14ac:dyDescent="0.25"/>
    <row r="1429" ht="30" customHeight="1" x14ac:dyDescent="0.25"/>
    <row r="1430" ht="30" customHeight="1" x14ac:dyDescent="0.25"/>
    <row r="1431" ht="30" customHeight="1" x14ac:dyDescent="0.25"/>
    <row r="1432" ht="30" customHeight="1" x14ac:dyDescent="0.25"/>
    <row r="1433" ht="30" customHeight="1" x14ac:dyDescent="0.25"/>
    <row r="1434" ht="30" customHeight="1" x14ac:dyDescent="0.25"/>
    <row r="1435" ht="30" customHeight="1" x14ac:dyDescent="0.25"/>
    <row r="1436" ht="30" customHeight="1" x14ac:dyDescent="0.25"/>
    <row r="1437" ht="30" customHeight="1" x14ac:dyDescent="0.25"/>
    <row r="1438" ht="30" customHeight="1" x14ac:dyDescent="0.25"/>
    <row r="1439" ht="30" customHeight="1" x14ac:dyDescent="0.25"/>
    <row r="1440" ht="30" customHeight="1" x14ac:dyDescent="0.25"/>
    <row r="1441" ht="30" customHeight="1" x14ac:dyDescent="0.25"/>
    <row r="1442" ht="30" customHeight="1" x14ac:dyDescent="0.25"/>
    <row r="1443" ht="30" customHeight="1" x14ac:dyDescent="0.25"/>
    <row r="1444" ht="30" customHeight="1" x14ac:dyDescent="0.25"/>
    <row r="1445" ht="30" customHeight="1" x14ac:dyDescent="0.25"/>
    <row r="1446" ht="30" customHeight="1" x14ac:dyDescent="0.25"/>
    <row r="1447" ht="30" customHeight="1" x14ac:dyDescent="0.25"/>
    <row r="1448" ht="30" customHeight="1" x14ac:dyDescent="0.25"/>
    <row r="1449" ht="30" customHeight="1" x14ac:dyDescent="0.25"/>
    <row r="1450" ht="30" customHeight="1" x14ac:dyDescent="0.25"/>
    <row r="1451" ht="30" customHeight="1" x14ac:dyDescent="0.25"/>
    <row r="1452" ht="30" customHeight="1" x14ac:dyDescent="0.25"/>
    <row r="1453" ht="30" customHeight="1" x14ac:dyDescent="0.25"/>
    <row r="1454" ht="30" customHeight="1" x14ac:dyDescent="0.25"/>
    <row r="1455" ht="30" customHeight="1" x14ac:dyDescent="0.25"/>
    <row r="1456" ht="30" customHeight="1" x14ac:dyDescent="0.25"/>
    <row r="1457" ht="30" customHeight="1" x14ac:dyDescent="0.25"/>
    <row r="1458" ht="30" customHeight="1" x14ac:dyDescent="0.25"/>
    <row r="1459" ht="30" customHeight="1" x14ac:dyDescent="0.25"/>
    <row r="1460" ht="30" customHeight="1" x14ac:dyDescent="0.25"/>
    <row r="1461" ht="30" customHeight="1" x14ac:dyDescent="0.25"/>
    <row r="1462" ht="30" customHeight="1" x14ac:dyDescent="0.25"/>
    <row r="1463" ht="30" customHeight="1" x14ac:dyDescent="0.25"/>
    <row r="1464" ht="30" customHeight="1" x14ac:dyDescent="0.25"/>
    <row r="1465" ht="30" customHeight="1" x14ac:dyDescent="0.25"/>
    <row r="1466" ht="30" customHeight="1" x14ac:dyDescent="0.25"/>
    <row r="1467" ht="30" customHeight="1" x14ac:dyDescent="0.25"/>
    <row r="1468" ht="30" customHeight="1" x14ac:dyDescent="0.25"/>
    <row r="1469" ht="30" customHeight="1" x14ac:dyDescent="0.25"/>
    <row r="1470" ht="30" customHeight="1" x14ac:dyDescent="0.25"/>
    <row r="1471" ht="30" customHeight="1" x14ac:dyDescent="0.25"/>
    <row r="1472" ht="30" customHeight="1" x14ac:dyDescent="0.25"/>
    <row r="1473" ht="30" customHeight="1" x14ac:dyDescent="0.25"/>
    <row r="1474" ht="30" customHeight="1" x14ac:dyDescent="0.25"/>
    <row r="1475" ht="30" customHeight="1" x14ac:dyDescent="0.25"/>
    <row r="1476" ht="30" customHeight="1" x14ac:dyDescent="0.25"/>
    <row r="1477" ht="30" customHeight="1" x14ac:dyDescent="0.25"/>
    <row r="1478" ht="30" customHeight="1" x14ac:dyDescent="0.25"/>
    <row r="1479" ht="30" customHeight="1" x14ac:dyDescent="0.25"/>
    <row r="1480" ht="30" customHeight="1" x14ac:dyDescent="0.25"/>
    <row r="1481" ht="30" customHeight="1" x14ac:dyDescent="0.25"/>
    <row r="1482" ht="30" customHeight="1" x14ac:dyDescent="0.25"/>
    <row r="1483" ht="30" customHeight="1" x14ac:dyDescent="0.25"/>
    <row r="1484" ht="30" customHeight="1" x14ac:dyDescent="0.25"/>
    <row r="1485" ht="30" customHeight="1" x14ac:dyDescent="0.25"/>
    <row r="1486" ht="30" customHeight="1" x14ac:dyDescent="0.25"/>
    <row r="1487" ht="30" customHeight="1" x14ac:dyDescent="0.25"/>
    <row r="1488" ht="30" customHeight="1" x14ac:dyDescent="0.25"/>
    <row r="1489" ht="30" customHeight="1" x14ac:dyDescent="0.25"/>
    <row r="1490" ht="30" customHeight="1" x14ac:dyDescent="0.25"/>
    <row r="1491" ht="30" customHeight="1" x14ac:dyDescent="0.25"/>
    <row r="1492" ht="30" customHeight="1" x14ac:dyDescent="0.25"/>
    <row r="1493" ht="30" customHeight="1" x14ac:dyDescent="0.25"/>
    <row r="1494" ht="30" customHeight="1" x14ac:dyDescent="0.25"/>
    <row r="1495" ht="30" customHeight="1" x14ac:dyDescent="0.25"/>
    <row r="1496" ht="30" customHeight="1" x14ac:dyDescent="0.25"/>
    <row r="1497" ht="30" customHeight="1" x14ac:dyDescent="0.25"/>
    <row r="1498" ht="30" customHeight="1" x14ac:dyDescent="0.25"/>
    <row r="1499" ht="30" customHeight="1" x14ac:dyDescent="0.25"/>
    <row r="1500" ht="30" customHeight="1" x14ac:dyDescent="0.25"/>
    <row r="1501" ht="30" customHeight="1" x14ac:dyDescent="0.25"/>
    <row r="1502" ht="30" customHeight="1" x14ac:dyDescent="0.25"/>
    <row r="1503" ht="30" customHeight="1" x14ac:dyDescent="0.25"/>
    <row r="1504" ht="30" customHeight="1" x14ac:dyDescent="0.25"/>
    <row r="1505" ht="30" customHeight="1" x14ac:dyDescent="0.25"/>
    <row r="1506" ht="30" customHeight="1" x14ac:dyDescent="0.25"/>
    <row r="1507" ht="30" customHeight="1" x14ac:dyDescent="0.25"/>
    <row r="1508" ht="30" customHeight="1" x14ac:dyDescent="0.25"/>
    <row r="1509" ht="30" customHeight="1" x14ac:dyDescent="0.25"/>
    <row r="1510" ht="30" customHeight="1" x14ac:dyDescent="0.25"/>
    <row r="1511" ht="30" customHeight="1" x14ac:dyDescent="0.25"/>
    <row r="1512" ht="30" customHeight="1" x14ac:dyDescent="0.25"/>
    <row r="1513" ht="30" customHeight="1" x14ac:dyDescent="0.25"/>
    <row r="1514" ht="30" customHeight="1" x14ac:dyDescent="0.25"/>
    <row r="1515" ht="30" customHeight="1" x14ac:dyDescent="0.25"/>
    <row r="1516" ht="30" customHeight="1" x14ac:dyDescent="0.25"/>
    <row r="1517" ht="30" customHeight="1" x14ac:dyDescent="0.25"/>
    <row r="1518" ht="30" customHeight="1" x14ac:dyDescent="0.25"/>
    <row r="1519" ht="30" customHeight="1" x14ac:dyDescent="0.25"/>
    <row r="1520" ht="30" customHeight="1" x14ac:dyDescent="0.25"/>
    <row r="1521" ht="30" customHeight="1" x14ac:dyDescent="0.25"/>
    <row r="1522" ht="30" customHeight="1" x14ac:dyDescent="0.25"/>
    <row r="1523" ht="30" customHeight="1" x14ac:dyDescent="0.25"/>
    <row r="1524" ht="30" customHeight="1" x14ac:dyDescent="0.25"/>
    <row r="1525" ht="30" customHeight="1" x14ac:dyDescent="0.25"/>
    <row r="1526" ht="30" customHeight="1" x14ac:dyDescent="0.25"/>
    <row r="1527" ht="30" customHeight="1" x14ac:dyDescent="0.25"/>
    <row r="1528" ht="30" customHeight="1" x14ac:dyDescent="0.25"/>
    <row r="1529" ht="30" customHeight="1" x14ac:dyDescent="0.25"/>
    <row r="1530" ht="30" customHeight="1" x14ac:dyDescent="0.25"/>
    <row r="1531" ht="30" customHeight="1" x14ac:dyDescent="0.25"/>
    <row r="1532" ht="30" customHeight="1" x14ac:dyDescent="0.25"/>
    <row r="1533" ht="30" customHeight="1" x14ac:dyDescent="0.25"/>
    <row r="1534" ht="30" customHeight="1" x14ac:dyDescent="0.25"/>
    <row r="1535" ht="30" customHeight="1" x14ac:dyDescent="0.25"/>
    <row r="1536" ht="30" customHeight="1" x14ac:dyDescent="0.25"/>
    <row r="1537" ht="30" customHeight="1" x14ac:dyDescent="0.25"/>
    <row r="1538" ht="30" customHeight="1" x14ac:dyDescent="0.25"/>
    <row r="1539" ht="30" customHeight="1" x14ac:dyDescent="0.25"/>
    <row r="1540" ht="30" customHeight="1" x14ac:dyDescent="0.25"/>
    <row r="1541" ht="30" customHeight="1" x14ac:dyDescent="0.25"/>
    <row r="1542" ht="30" customHeight="1" x14ac:dyDescent="0.25"/>
    <row r="1543" ht="30" customHeight="1" x14ac:dyDescent="0.25"/>
    <row r="1544" ht="30" customHeight="1" x14ac:dyDescent="0.25"/>
    <row r="1545" ht="30" customHeight="1" x14ac:dyDescent="0.25"/>
    <row r="1546" ht="30" customHeight="1" x14ac:dyDescent="0.25"/>
    <row r="1547" ht="30" customHeight="1" x14ac:dyDescent="0.25"/>
    <row r="1548" ht="30" customHeight="1" x14ac:dyDescent="0.25"/>
    <row r="1549" ht="30" customHeight="1" x14ac:dyDescent="0.25"/>
    <row r="1550" ht="30" customHeight="1" x14ac:dyDescent="0.25"/>
    <row r="1551" ht="30" customHeight="1" x14ac:dyDescent="0.25"/>
    <row r="1552" ht="30" customHeight="1" x14ac:dyDescent="0.25"/>
    <row r="1553" ht="30" customHeight="1" x14ac:dyDescent="0.25"/>
    <row r="1554" ht="30" customHeight="1" x14ac:dyDescent="0.25"/>
    <row r="1555" ht="30" customHeight="1" x14ac:dyDescent="0.25"/>
    <row r="1556" ht="30" customHeight="1" x14ac:dyDescent="0.25"/>
    <row r="1557" ht="30" customHeight="1" x14ac:dyDescent="0.25"/>
    <row r="1558" ht="30" customHeight="1" x14ac:dyDescent="0.25"/>
    <row r="1559" ht="30" customHeight="1" x14ac:dyDescent="0.25"/>
    <row r="1560" ht="30" customHeight="1" x14ac:dyDescent="0.25"/>
    <row r="1561" ht="30" customHeight="1" x14ac:dyDescent="0.25"/>
    <row r="1562" ht="30" customHeight="1" x14ac:dyDescent="0.25"/>
    <row r="1563" ht="30" customHeight="1" x14ac:dyDescent="0.25"/>
    <row r="1564" ht="30" customHeight="1" x14ac:dyDescent="0.25"/>
    <row r="1565" ht="30" customHeight="1" x14ac:dyDescent="0.25"/>
    <row r="1566" ht="30" customHeight="1" x14ac:dyDescent="0.25"/>
    <row r="1567" ht="30" customHeight="1" x14ac:dyDescent="0.25"/>
    <row r="1568" ht="30" customHeight="1" x14ac:dyDescent="0.25"/>
    <row r="1569" ht="30" customHeight="1" x14ac:dyDescent="0.25"/>
    <row r="1570" ht="30" customHeight="1" x14ac:dyDescent="0.25"/>
    <row r="1571" ht="30" customHeight="1" x14ac:dyDescent="0.25"/>
    <row r="1572" ht="30" customHeight="1" x14ac:dyDescent="0.25"/>
    <row r="1573" ht="30" customHeight="1" x14ac:dyDescent="0.25"/>
    <row r="1574" ht="30" customHeight="1" x14ac:dyDescent="0.25"/>
    <row r="1575" ht="30" customHeight="1" x14ac:dyDescent="0.25"/>
    <row r="1576" ht="30" customHeight="1" x14ac:dyDescent="0.25"/>
    <row r="1577" ht="30" customHeight="1" x14ac:dyDescent="0.25"/>
    <row r="1578" ht="30" customHeight="1" x14ac:dyDescent="0.25"/>
    <row r="1579" ht="30" customHeight="1" x14ac:dyDescent="0.25"/>
    <row r="1580" ht="30" customHeight="1" x14ac:dyDescent="0.25"/>
    <row r="1581" ht="30" customHeight="1" x14ac:dyDescent="0.25"/>
    <row r="1582" ht="30" customHeight="1" x14ac:dyDescent="0.25"/>
    <row r="1583" ht="30" customHeight="1" x14ac:dyDescent="0.25"/>
    <row r="1584" ht="30" customHeight="1" x14ac:dyDescent="0.25"/>
    <row r="1585" ht="30" customHeight="1" x14ac:dyDescent="0.25"/>
    <row r="1586" ht="30" customHeight="1" x14ac:dyDescent="0.25"/>
    <row r="1587" ht="30" customHeight="1" x14ac:dyDescent="0.25"/>
    <row r="1588" ht="30" customHeight="1" x14ac:dyDescent="0.25"/>
    <row r="1589" ht="30" customHeight="1" x14ac:dyDescent="0.25"/>
    <row r="1590" ht="30" customHeight="1" x14ac:dyDescent="0.25"/>
    <row r="1591" ht="30" customHeight="1" x14ac:dyDescent="0.25"/>
    <row r="1592" ht="30" customHeight="1" x14ac:dyDescent="0.25"/>
    <row r="1593" ht="30" customHeight="1" x14ac:dyDescent="0.25"/>
    <row r="1594" ht="30" customHeight="1" x14ac:dyDescent="0.25"/>
    <row r="1595" ht="30" customHeight="1" x14ac:dyDescent="0.25"/>
    <row r="1596" ht="30" customHeight="1" x14ac:dyDescent="0.25"/>
    <row r="1597" ht="30" customHeight="1" x14ac:dyDescent="0.25"/>
    <row r="1598" ht="30" customHeight="1" x14ac:dyDescent="0.25"/>
    <row r="1599" ht="30" customHeight="1" x14ac:dyDescent="0.25"/>
    <row r="1600" ht="30" customHeight="1" x14ac:dyDescent="0.25"/>
    <row r="1601" ht="30" customHeight="1" x14ac:dyDescent="0.25"/>
    <row r="1602" ht="30" customHeight="1" x14ac:dyDescent="0.25"/>
    <row r="1603" ht="30" customHeight="1" x14ac:dyDescent="0.25"/>
    <row r="1604" ht="30" customHeight="1" x14ac:dyDescent="0.25"/>
    <row r="1605" ht="30" customHeight="1" x14ac:dyDescent="0.25"/>
    <row r="1606" ht="30" customHeight="1" x14ac:dyDescent="0.25"/>
    <row r="1607" ht="30" customHeight="1" x14ac:dyDescent="0.25"/>
    <row r="1608" ht="30" customHeight="1" x14ac:dyDescent="0.25"/>
    <row r="1609" ht="30" customHeight="1" x14ac:dyDescent="0.25"/>
    <row r="1610" ht="30" customHeight="1" x14ac:dyDescent="0.25"/>
    <row r="1611" ht="30" customHeight="1" x14ac:dyDescent="0.25"/>
    <row r="1612" ht="30" customHeight="1" x14ac:dyDescent="0.25"/>
    <row r="1613" ht="30" customHeight="1" x14ac:dyDescent="0.25"/>
    <row r="1614" ht="30" customHeight="1" x14ac:dyDescent="0.25"/>
    <row r="1615" ht="30" customHeight="1" x14ac:dyDescent="0.25"/>
    <row r="1616" ht="30" customHeight="1" x14ac:dyDescent="0.25"/>
    <row r="1617" ht="30" customHeight="1" x14ac:dyDescent="0.25"/>
    <row r="1618" ht="30" customHeight="1" x14ac:dyDescent="0.25"/>
    <row r="1619" ht="30" customHeight="1" x14ac:dyDescent="0.25"/>
    <row r="1620" ht="30" customHeight="1" x14ac:dyDescent="0.25"/>
    <row r="1621" ht="30" customHeight="1" x14ac:dyDescent="0.25"/>
    <row r="1622" ht="30" customHeight="1" x14ac:dyDescent="0.25"/>
    <row r="1623" ht="30" customHeight="1" x14ac:dyDescent="0.25"/>
    <row r="1624" ht="30" customHeight="1" x14ac:dyDescent="0.25"/>
    <row r="1625" ht="30" customHeight="1" x14ac:dyDescent="0.25"/>
    <row r="1626" ht="30" customHeight="1" x14ac:dyDescent="0.25"/>
    <row r="1627" ht="30" customHeight="1" x14ac:dyDescent="0.25"/>
    <row r="1628" ht="30" customHeight="1" x14ac:dyDescent="0.25"/>
    <row r="1629" ht="30" customHeight="1" x14ac:dyDescent="0.25"/>
    <row r="1630" ht="30" customHeight="1" x14ac:dyDescent="0.25"/>
    <row r="1631" ht="30" customHeight="1" x14ac:dyDescent="0.25"/>
    <row r="1632" ht="30" customHeight="1" x14ac:dyDescent="0.25"/>
    <row r="1633" ht="30" customHeight="1" x14ac:dyDescent="0.25"/>
    <row r="1634" ht="30" customHeight="1" x14ac:dyDescent="0.25"/>
    <row r="1635" ht="30" customHeight="1" x14ac:dyDescent="0.25"/>
    <row r="1636" ht="30" customHeight="1" x14ac:dyDescent="0.25"/>
    <row r="1637" ht="30" customHeight="1" x14ac:dyDescent="0.25"/>
    <row r="1638" ht="30" customHeight="1" x14ac:dyDescent="0.25"/>
    <row r="1639" ht="30" customHeight="1" x14ac:dyDescent="0.25"/>
    <row r="1640" ht="30" customHeight="1" x14ac:dyDescent="0.25"/>
    <row r="1641" ht="30" customHeight="1" x14ac:dyDescent="0.25"/>
    <row r="1642" ht="30" customHeight="1" x14ac:dyDescent="0.25"/>
    <row r="1643" ht="30" customHeight="1" x14ac:dyDescent="0.25"/>
    <row r="1644" ht="30" customHeight="1" x14ac:dyDescent="0.25"/>
    <row r="1645" ht="30" customHeight="1" x14ac:dyDescent="0.25"/>
    <row r="1646" ht="30" customHeight="1" x14ac:dyDescent="0.25"/>
    <row r="1647" ht="30" customHeight="1" x14ac:dyDescent="0.25"/>
    <row r="1648" ht="30" customHeight="1" x14ac:dyDescent="0.25"/>
    <row r="1649" ht="30" customHeight="1" x14ac:dyDescent="0.25"/>
    <row r="1650" ht="30" customHeight="1" x14ac:dyDescent="0.25"/>
    <row r="1651" ht="30" customHeight="1" x14ac:dyDescent="0.25"/>
    <row r="1652" ht="30" customHeight="1" x14ac:dyDescent="0.25"/>
    <row r="1653" ht="30" customHeight="1" x14ac:dyDescent="0.25"/>
    <row r="1654" ht="30" customHeight="1" x14ac:dyDescent="0.25"/>
    <row r="1655" ht="30" customHeight="1" x14ac:dyDescent="0.25"/>
    <row r="1656" ht="30" customHeight="1" x14ac:dyDescent="0.25"/>
    <row r="1657" ht="30" customHeight="1" x14ac:dyDescent="0.25"/>
    <row r="1658" ht="30" customHeight="1" x14ac:dyDescent="0.25"/>
    <row r="1659" ht="30" customHeight="1" x14ac:dyDescent="0.25"/>
    <row r="1660" ht="30" customHeight="1" x14ac:dyDescent="0.25"/>
    <row r="1661" ht="30" customHeight="1" x14ac:dyDescent="0.25"/>
    <row r="1662" ht="30" customHeight="1" x14ac:dyDescent="0.25"/>
    <row r="1663" ht="30" customHeight="1" x14ac:dyDescent="0.25"/>
    <row r="1664" ht="30" customHeight="1" x14ac:dyDescent="0.25"/>
    <row r="1665" ht="30" customHeight="1" x14ac:dyDescent="0.25"/>
    <row r="1666" ht="30" customHeight="1" x14ac:dyDescent="0.25"/>
    <row r="1667" ht="30" customHeight="1" x14ac:dyDescent="0.25"/>
    <row r="1668" ht="30" customHeight="1" x14ac:dyDescent="0.25"/>
    <row r="1669" ht="30" customHeight="1" x14ac:dyDescent="0.25"/>
    <row r="1670" ht="30" customHeight="1" x14ac:dyDescent="0.25"/>
    <row r="1671" ht="30" customHeight="1" x14ac:dyDescent="0.25"/>
    <row r="1672" ht="30" customHeight="1" x14ac:dyDescent="0.25"/>
    <row r="1673" ht="30" customHeight="1" x14ac:dyDescent="0.25"/>
    <row r="1674" ht="30" customHeight="1" x14ac:dyDescent="0.25"/>
    <row r="1675" ht="30" customHeight="1" x14ac:dyDescent="0.25"/>
    <row r="1676" ht="30" customHeight="1" x14ac:dyDescent="0.25"/>
    <row r="1677" ht="30" customHeight="1" x14ac:dyDescent="0.25"/>
    <row r="1678" ht="30" customHeight="1" x14ac:dyDescent="0.25"/>
    <row r="1679" ht="30" customHeight="1" x14ac:dyDescent="0.25"/>
    <row r="1680" ht="30" customHeight="1" x14ac:dyDescent="0.25"/>
    <row r="1681" ht="30" customHeight="1" x14ac:dyDescent="0.25"/>
    <row r="1682" ht="30" customHeight="1" x14ac:dyDescent="0.25"/>
    <row r="1683" ht="30" customHeight="1" x14ac:dyDescent="0.25"/>
    <row r="1684" ht="30" customHeight="1" x14ac:dyDescent="0.25"/>
    <row r="1685" ht="30" customHeight="1" x14ac:dyDescent="0.25"/>
    <row r="1686" ht="30" customHeight="1" x14ac:dyDescent="0.25"/>
    <row r="1687" ht="30" customHeight="1" x14ac:dyDescent="0.25"/>
    <row r="1688" ht="30" customHeight="1" x14ac:dyDescent="0.25"/>
    <row r="1689" ht="30" customHeight="1" x14ac:dyDescent="0.25"/>
    <row r="1690" ht="30" customHeight="1" x14ac:dyDescent="0.25"/>
    <row r="1691" ht="30" customHeight="1" x14ac:dyDescent="0.25"/>
    <row r="1692" ht="30" customHeight="1" x14ac:dyDescent="0.25"/>
    <row r="1693" ht="30" customHeight="1" x14ac:dyDescent="0.25"/>
    <row r="1694" ht="30" customHeight="1" x14ac:dyDescent="0.25"/>
    <row r="1695" ht="30" customHeight="1" x14ac:dyDescent="0.25"/>
    <row r="1696" ht="30" customHeight="1" x14ac:dyDescent="0.25"/>
    <row r="1697" ht="30" customHeight="1" x14ac:dyDescent="0.25"/>
    <row r="1698" ht="30" customHeight="1" x14ac:dyDescent="0.25"/>
    <row r="1699" ht="30" customHeight="1" x14ac:dyDescent="0.25"/>
    <row r="1700" ht="30" customHeight="1" x14ac:dyDescent="0.25"/>
    <row r="1701" ht="30" customHeight="1" x14ac:dyDescent="0.25"/>
    <row r="1702" ht="30" customHeight="1" x14ac:dyDescent="0.25"/>
    <row r="1703" ht="30" customHeight="1" x14ac:dyDescent="0.25"/>
    <row r="1704" ht="30" customHeight="1" x14ac:dyDescent="0.25"/>
    <row r="1705" ht="30" customHeight="1" x14ac:dyDescent="0.25"/>
    <row r="1706" ht="30" customHeight="1" x14ac:dyDescent="0.25"/>
    <row r="1707" ht="30" customHeight="1" x14ac:dyDescent="0.25"/>
    <row r="1708" ht="30" customHeight="1" x14ac:dyDescent="0.25"/>
    <row r="1709" ht="30" customHeight="1" x14ac:dyDescent="0.25"/>
    <row r="1710" ht="30" customHeight="1" x14ac:dyDescent="0.25"/>
    <row r="1711" ht="30" customHeight="1" x14ac:dyDescent="0.25"/>
    <row r="1712" ht="30" customHeight="1" x14ac:dyDescent="0.25"/>
    <row r="1713" ht="30" customHeight="1" x14ac:dyDescent="0.25"/>
    <row r="1714" ht="30" customHeight="1" x14ac:dyDescent="0.25"/>
    <row r="1715" ht="30" customHeight="1" x14ac:dyDescent="0.25"/>
    <row r="1716" ht="30" customHeight="1" x14ac:dyDescent="0.25"/>
    <row r="1717" ht="30" customHeight="1" x14ac:dyDescent="0.25"/>
    <row r="1718" ht="30" customHeight="1" x14ac:dyDescent="0.25"/>
    <row r="1719" ht="30" customHeight="1" x14ac:dyDescent="0.25"/>
    <row r="1720" ht="30" customHeight="1" x14ac:dyDescent="0.25"/>
    <row r="1721" ht="30" customHeight="1" x14ac:dyDescent="0.25"/>
    <row r="1722" ht="30" customHeight="1" x14ac:dyDescent="0.25"/>
    <row r="1723" ht="30" customHeight="1" x14ac:dyDescent="0.25"/>
    <row r="1724" ht="30" customHeight="1" x14ac:dyDescent="0.25"/>
    <row r="1725" ht="30" customHeight="1" x14ac:dyDescent="0.25"/>
    <row r="1726" ht="30" customHeight="1" x14ac:dyDescent="0.25"/>
    <row r="1727" ht="30" customHeight="1" x14ac:dyDescent="0.25"/>
    <row r="1728" ht="30" customHeight="1" x14ac:dyDescent="0.25"/>
    <row r="1729" ht="30" customHeight="1" x14ac:dyDescent="0.25"/>
    <row r="1730" ht="30" customHeight="1" x14ac:dyDescent="0.25"/>
    <row r="1731" ht="30" customHeight="1" x14ac:dyDescent="0.25"/>
    <row r="1732" ht="30" customHeight="1" x14ac:dyDescent="0.25"/>
    <row r="1733" ht="30" customHeight="1" x14ac:dyDescent="0.25"/>
    <row r="1734" ht="30" customHeight="1" x14ac:dyDescent="0.25"/>
    <row r="1735" ht="30" customHeight="1" x14ac:dyDescent="0.25"/>
    <row r="1736" ht="30" customHeight="1" x14ac:dyDescent="0.25"/>
    <row r="1737" ht="30" customHeight="1" x14ac:dyDescent="0.25"/>
    <row r="1738" ht="30" customHeight="1" x14ac:dyDescent="0.25"/>
    <row r="1739" ht="30" customHeight="1" x14ac:dyDescent="0.25"/>
    <row r="1740" ht="30" customHeight="1" x14ac:dyDescent="0.25"/>
  </sheetData>
  <mergeCells count="446">
    <mergeCell ref="AC2:AF2"/>
    <mergeCell ref="B3:D17"/>
    <mergeCell ref="E3:H17"/>
    <mergeCell ref="I3:K3"/>
    <mergeCell ref="M3:O3"/>
    <mergeCell ref="Q3:S3"/>
    <mergeCell ref="U3:W3"/>
    <mergeCell ref="Y3:AB17"/>
    <mergeCell ref="AC3:AF17"/>
    <mergeCell ref="B2:D2"/>
    <mergeCell ref="E2:H2"/>
    <mergeCell ref="I2:L2"/>
    <mergeCell ref="M2:P2"/>
    <mergeCell ref="Q2:T2"/>
    <mergeCell ref="U2:X2"/>
    <mergeCell ref="I4:L5"/>
    <mergeCell ref="M4:P5"/>
    <mergeCell ref="Q4:T5"/>
    <mergeCell ref="U4:X5"/>
    <mergeCell ref="I6:L7"/>
    <mergeCell ref="M6:P7"/>
    <mergeCell ref="Q6:T7"/>
    <mergeCell ref="U6:X7"/>
    <mergeCell ref="Y2:AB2"/>
    <mergeCell ref="I15:K15"/>
    <mergeCell ref="M15:O15"/>
    <mergeCell ref="Q15:S15"/>
    <mergeCell ref="U15:W15"/>
    <mergeCell ref="I16:L17"/>
    <mergeCell ref="M16:P17"/>
    <mergeCell ref="Q16:T17"/>
    <mergeCell ref="U16:X17"/>
    <mergeCell ref="I8:K8"/>
    <mergeCell ref="M8:O8"/>
    <mergeCell ref="Q8:S8"/>
    <mergeCell ref="U8:W8"/>
    <mergeCell ref="I9:L14"/>
    <mergeCell ref="M9:P14"/>
    <mergeCell ref="Q9:T14"/>
    <mergeCell ref="U9:X14"/>
    <mergeCell ref="B20:D34"/>
    <mergeCell ref="E20:G20"/>
    <mergeCell ref="I20:K20"/>
    <mergeCell ref="M20:P34"/>
    <mergeCell ref="Q20:S20"/>
    <mergeCell ref="U20:X34"/>
    <mergeCell ref="Y20:AB34"/>
    <mergeCell ref="AC20:AF34"/>
    <mergeCell ref="B19:D19"/>
    <mergeCell ref="E19:H19"/>
    <mergeCell ref="I19:L19"/>
    <mergeCell ref="M19:P19"/>
    <mergeCell ref="Q19:T19"/>
    <mergeCell ref="U19:X19"/>
    <mergeCell ref="E21:H21"/>
    <mergeCell ref="I21:L22"/>
    <mergeCell ref="Q21:T22"/>
    <mergeCell ref="E22:H23"/>
    <mergeCell ref="I23:L24"/>
    <mergeCell ref="Q23:T24"/>
    <mergeCell ref="E24:H24"/>
    <mergeCell ref="Y19:AB19"/>
    <mergeCell ref="AC19:AF19"/>
    <mergeCell ref="E32:G32"/>
    <mergeCell ref="I32:K32"/>
    <mergeCell ref="Q32:S32"/>
    <mergeCell ref="E33:H34"/>
    <mergeCell ref="I33:L34"/>
    <mergeCell ref="Q33:T34"/>
    <mergeCell ref="E25:G25"/>
    <mergeCell ref="I25:K25"/>
    <mergeCell ref="Q25:S25"/>
    <mergeCell ref="E26:H31"/>
    <mergeCell ref="I26:L31"/>
    <mergeCell ref="Q26:T31"/>
    <mergeCell ref="Y36:AB36"/>
    <mergeCell ref="AC36:AF36"/>
    <mergeCell ref="B37:D51"/>
    <mergeCell ref="E37:H51"/>
    <mergeCell ref="I37:K37"/>
    <mergeCell ref="M37:P51"/>
    <mergeCell ref="Q37:S37"/>
    <mergeCell ref="U37:W37"/>
    <mergeCell ref="Y37:AB51"/>
    <mergeCell ref="AC37:AF51"/>
    <mergeCell ref="B36:D36"/>
    <mergeCell ref="E36:H36"/>
    <mergeCell ref="I36:L36"/>
    <mergeCell ref="M36:P36"/>
    <mergeCell ref="Q36:T36"/>
    <mergeCell ref="U36:X36"/>
    <mergeCell ref="I43:L48"/>
    <mergeCell ref="Q43:T48"/>
    <mergeCell ref="U43:X48"/>
    <mergeCell ref="I49:K49"/>
    <mergeCell ref="Q49:S49"/>
    <mergeCell ref="U49:W49"/>
    <mergeCell ref="I38:L41"/>
    <mergeCell ref="Q38:T39"/>
    <mergeCell ref="U38:X39"/>
    <mergeCell ref="Q40:T41"/>
    <mergeCell ref="U40:X41"/>
    <mergeCell ref="I42:K42"/>
    <mergeCell ref="Q42:S42"/>
    <mergeCell ref="U42:W42"/>
    <mergeCell ref="I50:L51"/>
    <mergeCell ref="Q50:T51"/>
    <mergeCell ref="U50:X51"/>
    <mergeCell ref="B53:D53"/>
    <mergeCell ref="E53:H53"/>
    <mergeCell ref="I53:L53"/>
    <mergeCell ref="M53:P53"/>
    <mergeCell ref="Q53:T53"/>
    <mergeCell ref="U53:X53"/>
    <mergeCell ref="Y53:AB53"/>
    <mergeCell ref="AC53:AF53"/>
    <mergeCell ref="B54:D68"/>
    <mergeCell ref="E54:H68"/>
    <mergeCell ref="I54:K54"/>
    <mergeCell ref="M54:P68"/>
    <mergeCell ref="Q54:S54"/>
    <mergeCell ref="U54:W54"/>
    <mergeCell ref="Y54:AB68"/>
    <mergeCell ref="AC54:AF68"/>
    <mergeCell ref="I60:L65"/>
    <mergeCell ref="Q60:T65"/>
    <mergeCell ref="U60:X65"/>
    <mergeCell ref="I66:K66"/>
    <mergeCell ref="Q66:S66"/>
    <mergeCell ref="U66:W66"/>
    <mergeCell ref="I55:L56"/>
    <mergeCell ref="Q55:T56"/>
    <mergeCell ref="U55:X58"/>
    <mergeCell ref="I57:L58"/>
    <mergeCell ref="Q57:T58"/>
    <mergeCell ref="I59:K59"/>
    <mergeCell ref="Q59:S59"/>
    <mergeCell ref="U59:W59"/>
    <mergeCell ref="I67:L68"/>
    <mergeCell ref="Q67:T68"/>
    <mergeCell ref="U67:X68"/>
    <mergeCell ref="B70:D70"/>
    <mergeCell ref="E70:H70"/>
    <mergeCell ref="I70:L70"/>
    <mergeCell ref="M70:P70"/>
    <mergeCell ref="Q70:T70"/>
    <mergeCell ref="U70:X70"/>
    <mergeCell ref="Y70:AB70"/>
    <mergeCell ref="AC70:AF70"/>
    <mergeCell ref="B71:D85"/>
    <mergeCell ref="E71:H85"/>
    <mergeCell ref="I71:K71"/>
    <mergeCell ref="M71:P85"/>
    <mergeCell ref="Q71:S71"/>
    <mergeCell ref="U71:W71"/>
    <mergeCell ref="Y71:AB85"/>
    <mergeCell ref="AC71:AF85"/>
    <mergeCell ref="I77:L82"/>
    <mergeCell ref="Q77:T82"/>
    <mergeCell ref="U77:X82"/>
    <mergeCell ref="I83:K83"/>
    <mergeCell ref="Q83:S83"/>
    <mergeCell ref="U83:W83"/>
    <mergeCell ref="I72:L73"/>
    <mergeCell ref="Q72:T75"/>
    <mergeCell ref="U72:X73"/>
    <mergeCell ref="I74:L75"/>
    <mergeCell ref="U74:X75"/>
    <mergeCell ref="I76:K76"/>
    <mergeCell ref="Q76:S76"/>
    <mergeCell ref="U76:W76"/>
    <mergeCell ref="I84:L85"/>
    <mergeCell ref="Q84:T85"/>
    <mergeCell ref="U84:X85"/>
    <mergeCell ref="B87:D87"/>
    <mergeCell ref="E87:H87"/>
    <mergeCell ref="I87:L87"/>
    <mergeCell ref="M87:P87"/>
    <mergeCell ref="Q87:T87"/>
    <mergeCell ref="U87:X87"/>
    <mergeCell ref="I89:L90"/>
    <mergeCell ref="Q89:T90"/>
    <mergeCell ref="U89:X90"/>
    <mergeCell ref="I91:L92"/>
    <mergeCell ref="Q91:T92"/>
    <mergeCell ref="U91:X92"/>
    <mergeCell ref="Y87:AB87"/>
    <mergeCell ref="AC87:AF87"/>
    <mergeCell ref="B88:D102"/>
    <mergeCell ref="E88:H102"/>
    <mergeCell ref="I88:K88"/>
    <mergeCell ref="M88:P102"/>
    <mergeCell ref="Q88:S88"/>
    <mergeCell ref="U88:W88"/>
    <mergeCell ref="Y88:AB102"/>
    <mergeCell ref="AC88:AF102"/>
    <mergeCell ref="I100:K100"/>
    <mergeCell ref="Q100:S100"/>
    <mergeCell ref="U100:W100"/>
    <mergeCell ref="I101:L102"/>
    <mergeCell ref="Q101:T102"/>
    <mergeCell ref="U101:X102"/>
    <mergeCell ref="I93:K93"/>
    <mergeCell ref="Q93:S93"/>
    <mergeCell ref="U93:W93"/>
    <mergeCell ref="I94:L99"/>
    <mergeCell ref="Q94:T99"/>
    <mergeCell ref="U94:X99"/>
    <mergeCell ref="I106:L107"/>
    <mergeCell ref="Q106:T107"/>
    <mergeCell ref="U106:X107"/>
    <mergeCell ref="I108:L109"/>
    <mergeCell ref="Q108:T109"/>
    <mergeCell ref="U108:X109"/>
    <mergeCell ref="Y104:AB104"/>
    <mergeCell ref="AC104:AF104"/>
    <mergeCell ref="B105:D119"/>
    <mergeCell ref="E105:H119"/>
    <mergeCell ref="I105:K105"/>
    <mergeCell ref="M105:P119"/>
    <mergeCell ref="Q105:S105"/>
    <mergeCell ref="U105:W105"/>
    <mergeCell ref="Y105:AB119"/>
    <mergeCell ref="AC105:AF119"/>
    <mergeCell ref="B104:D104"/>
    <mergeCell ref="E104:H104"/>
    <mergeCell ref="I104:L104"/>
    <mergeCell ref="M104:P104"/>
    <mergeCell ref="Q104:T104"/>
    <mergeCell ref="U104:X104"/>
    <mergeCell ref="I117:K117"/>
    <mergeCell ref="Q117:S117"/>
    <mergeCell ref="U117:W117"/>
    <mergeCell ref="I118:L119"/>
    <mergeCell ref="Q118:T119"/>
    <mergeCell ref="U118:X119"/>
    <mergeCell ref="I110:K110"/>
    <mergeCell ref="Q110:S110"/>
    <mergeCell ref="U110:W110"/>
    <mergeCell ref="I111:L116"/>
    <mergeCell ref="Q111:T116"/>
    <mergeCell ref="U111:X116"/>
    <mergeCell ref="I123:L124"/>
    <mergeCell ref="Q123:T124"/>
    <mergeCell ref="U123:X124"/>
    <mergeCell ref="I125:L126"/>
    <mergeCell ref="Q125:T126"/>
    <mergeCell ref="U125:X126"/>
    <mergeCell ref="Y121:AB121"/>
    <mergeCell ref="AC121:AF121"/>
    <mergeCell ref="B122:D136"/>
    <mergeCell ref="E122:H136"/>
    <mergeCell ref="I122:K122"/>
    <mergeCell ref="M122:P136"/>
    <mergeCell ref="Q122:S122"/>
    <mergeCell ref="U122:W122"/>
    <mergeCell ref="Y122:AB136"/>
    <mergeCell ref="AC122:AF136"/>
    <mergeCell ref="B121:D121"/>
    <mergeCell ref="E121:H121"/>
    <mergeCell ref="I121:L121"/>
    <mergeCell ref="M121:P121"/>
    <mergeCell ref="Q121:T121"/>
    <mergeCell ref="U121:X121"/>
    <mergeCell ref="I134:K134"/>
    <mergeCell ref="Q134:S134"/>
    <mergeCell ref="U134:W134"/>
    <mergeCell ref="I135:L136"/>
    <mergeCell ref="Q135:T136"/>
    <mergeCell ref="U135:X136"/>
    <mergeCell ref="I127:K127"/>
    <mergeCell ref="Q127:S127"/>
    <mergeCell ref="U127:W127"/>
    <mergeCell ref="I128:L133"/>
    <mergeCell ref="Q128:T133"/>
    <mergeCell ref="U128:X133"/>
    <mergeCell ref="I140:L141"/>
    <mergeCell ref="Q140:T141"/>
    <mergeCell ref="U140:X141"/>
    <mergeCell ref="I142:L143"/>
    <mergeCell ref="Q142:T143"/>
    <mergeCell ref="U142:X143"/>
    <mergeCell ref="Y138:AB138"/>
    <mergeCell ref="AC138:AF138"/>
    <mergeCell ref="B139:D153"/>
    <mergeCell ref="E139:H153"/>
    <mergeCell ref="I139:K139"/>
    <mergeCell ref="M139:P153"/>
    <mergeCell ref="Q139:S139"/>
    <mergeCell ref="U139:W139"/>
    <mergeCell ref="Y139:AB153"/>
    <mergeCell ref="AC139:AF153"/>
    <mergeCell ref="B138:D138"/>
    <mergeCell ref="E138:H138"/>
    <mergeCell ref="I138:L138"/>
    <mergeCell ref="M138:P138"/>
    <mergeCell ref="Q138:T138"/>
    <mergeCell ref="U138:X138"/>
    <mergeCell ref="I151:K151"/>
    <mergeCell ref="Q151:S151"/>
    <mergeCell ref="U151:W151"/>
    <mergeCell ref="I152:L153"/>
    <mergeCell ref="Q152:T153"/>
    <mergeCell ref="U152:X153"/>
    <mergeCell ref="I144:K144"/>
    <mergeCell ref="Q144:S144"/>
    <mergeCell ref="U144:W144"/>
    <mergeCell ref="I145:L150"/>
    <mergeCell ref="Q145:T150"/>
    <mergeCell ref="U145:X150"/>
    <mergeCell ref="I157:L158"/>
    <mergeCell ref="Q157:T158"/>
    <mergeCell ref="U157:X158"/>
    <mergeCell ref="I159:L160"/>
    <mergeCell ref="Q159:T160"/>
    <mergeCell ref="U159:X160"/>
    <mergeCell ref="Y155:AB155"/>
    <mergeCell ref="AC155:AF155"/>
    <mergeCell ref="B156:D170"/>
    <mergeCell ref="E156:H170"/>
    <mergeCell ref="I156:K156"/>
    <mergeCell ref="M156:P170"/>
    <mergeCell ref="Q156:S156"/>
    <mergeCell ref="U156:W156"/>
    <mergeCell ref="Y156:AB170"/>
    <mergeCell ref="AC156:AF170"/>
    <mergeCell ref="B155:D155"/>
    <mergeCell ref="E155:H155"/>
    <mergeCell ref="I155:L155"/>
    <mergeCell ref="M155:P155"/>
    <mergeCell ref="Q155:T155"/>
    <mergeCell ref="U155:X155"/>
    <mergeCell ref="I168:K168"/>
    <mergeCell ref="Q168:S168"/>
    <mergeCell ref="U168:W168"/>
    <mergeCell ref="I169:L170"/>
    <mergeCell ref="Q169:T170"/>
    <mergeCell ref="U169:X170"/>
    <mergeCell ref="I161:K161"/>
    <mergeCell ref="Q161:S161"/>
    <mergeCell ref="U161:W161"/>
    <mergeCell ref="I162:L167"/>
    <mergeCell ref="Q162:T167"/>
    <mergeCell ref="U162:X167"/>
    <mergeCell ref="I174:L175"/>
    <mergeCell ref="Q174:T175"/>
    <mergeCell ref="U174:X175"/>
    <mergeCell ref="I176:L177"/>
    <mergeCell ref="Q176:T177"/>
    <mergeCell ref="U176:X177"/>
    <mergeCell ref="Y172:AB172"/>
    <mergeCell ref="AC172:AF172"/>
    <mergeCell ref="B173:D187"/>
    <mergeCell ref="E173:H187"/>
    <mergeCell ref="I173:K173"/>
    <mergeCell ref="M173:P187"/>
    <mergeCell ref="Q173:S173"/>
    <mergeCell ref="U173:W173"/>
    <mergeCell ref="Y173:AB187"/>
    <mergeCell ref="AC173:AF187"/>
    <mergeCell ref="B172:D172"/>
    <mergeCell ref="E172:H172"/>
    <mergeCell ref="I172:L172"/>
    <mergeCell ref="M172:P172"/>
    <mergeCell ref="Q172:T172"/>
    <mergeCell ref="U172:X172"/>
    <mergeCell ref="I185:K185"/>
    <mergeCell ref="Q185:S185"/>
    <mergeCell ref="U185:W185"/>
    <mergeCell ref="I186:L187"/>
    <mergeCell ref="Q186:T187"/>
    <mergeCell ref="U186:X187"/>
    <mergeCell ref="I178:K178"/>
    <mergeCell ref="Q178:S178"/>
    <mergeCell ref="U178:W178"/>
    <mergeCell ref="I179:L184"/>
    <mergeCell ref="Q179:T184"/>
    <mergeCell ref="U179:X184"/>
    <mergeCell ref="I191:L192"/>
    <mergeCell ref="Q191:T192"/>
    <mergeCell ref="U191:X192"/>
    <mergeCell ref="I193:L194"/>
    <mergeCell ref="Q193:T194"/>
    <mergeCell ref="U193:X194"/>
    <mergeCell ref="Y189:AB189"/>
    <mergeCell ref="AC189:AF189"/>
    <mergeCell ref="B190:D204"/>
    <mergeCell ref="E190:H204"/>
    <mergeCell ref="I190:K190"/>
    <mergeCell ref="M190:P204"/>
    <mergeCell ref="Q190:S190"/>
    <mergeCell ref="U190:W190"/>
    <mergeCell ref="Y190:AB204"/>
    <mergeCell ref="AC190:AF204"/>
    <mergeCell ref="B189:D189"/>
    <mergeCell ref="E189:H189"/>
    <mergeCell ref="I189:L189"/>
    <mergeCell ref="M189:P189"/>
    <mergeCell ref="Q189:T189"/>
    <mergeCell ref="U189:X189"/>
    <mergeCell ref="I202:K202"/>
    <mergeCell ref="Q202:S202"/>
    <mergeCell ref="U202:W202"/>
    <mergeCell ref="I203:L204"/>
    <mergeCell ref="Q203:T204"/>
    <mergeCell ref="U203:X204"/>
    <mergeCell ref="I195:K195"/>
    <mergeCell ref="Q195:S195"/>
    <mergeCell ref="U195:W195"/>
    <mergeCell ref="I196:L201"/>
    <mergeCell ref="Q196:T201"/>
    <mergeCell ref="U196:X201"/>
    <mergeCell ref="I208:L209"/>
    <mergeCell ref="Q208:T209"/>
    <mergeCell ref="U208:X209"/>
    <mergeCell ref="I210:L211"/>
    <mergeCell ref="Q210:T211"/>
    <mergeCell ref="U210:X211"/>
    <mergeCell ref="Y206:AB206"/>
    <mergeCell ref="AC206:AF206"/>
    <mergeCell ref="B207:D221"/>
    <mergeCell ref="E207:H221"/>
    <mergeCell ref="I207:K207"/>
    <mergeCell ref="M207:P221"/>
    <mergeCell ref="Q207:S207"/>
    <mergeCell ref="U207:W207"/>
    <mergeCell ref="Y207:AB221"/>
    <mergeCell ref="AC207:AF221"/>
    <mergeCell ref="B206:D206"/>
    <mergeCell ref="E206:H206"/>
    <mergeCell ref="I206:L206"/>
    <mergeCell ref="M206:P206"/>
    <mergeCell ref="Q206:T206"/>
    <mergeCell ref="U206:X206"/>
    <mergeCell ref="I219:K219"/>
    <mergeCell ref="Q219:S219"/>
    <mergeCell ref="U219:W219"/>
    <mergeCell ref="I220:L221"/>
    <mergeCell ref="Q220:T221"/>
    <mergeCell ref="U220:X221"/>
    <mergeCell ref="I212:K212"/>
    <mergeCell ref="Q212:S212"/>
    <mergeCell ref="U212:W212"/>
    <mergeCell ref="I213:L218"/>
    <mergeCell ref="Q213:T218"/>
    <mergeCell ref="U213:X218"/>
  </mergeCells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FF404E-C453-450B-B662-0D9585433CDE}">
  <dimension ref="A1:AM783"/>
  <sheetViews>
    <sheetView zoomScale="90" zoomScaleNormal="90" workbookViewId="0"/>
  </sheetViews>
  <sheetFormatPr baseColWidth="10" defaultRowHeight="14.4" x14ac:dyDescent="0.3"/>
  <cols>
    <col min="1" max="1" width="6.5546875" style="245" customWidth="1"/>
    <col min="2" max="2" width="13.109375" customWidth="1"/>
    <col min="3" max="3" width="8" customWidth="1"/>
    <col min="5" max="5" width="6.77734375" customWidth="1"/>
    <col min="6" max="6" width="16" customWidth="1"/>
    <col min="7" max="7" width="6.77734375" customWidth="1"/>
    <col min="8" max="8" width="2.6640625" customWidth="1"/>
    <col min="9" max="9" width="3.6640625" customWidth="1"/>
    <col min="10" max="10" width="6.77734375" customWidth="1"/>
    <col min="11" max="16" width="13.5546875" customWidth="1"/>
    <col min="17" max="28" width="11.5546875" style="245"/>
  </cols>
  <sheetData>
    <row r="1" spans="2:39" s="245" customFormat="1" ht="15" thickBot="1" x14ac:dyDescent="0.35"/>
    <row r="2" spans="2:39" ht="20.399999999999999" customHeight="1" x14ac:dyDescent="0.3">
      <c r="B2" s="257" t="s">
        <v>35</v>
      </c>
      <c r="C2" s="256"/>
      <c r="D2" s="256" t="s">
        <v>221</v>
      </c>
      <c r="E2" s="256"/>
      <c r="F2" s="255" t="s">
        <v>220</v>
      </c>
      <c r="G2" s="254"/>
      <c r="H2" s="254"/>
      <c r="I2" s="254"/>
      <c r="J2" s="254"/>
      <c r="K2" s="254"/>
      <c r="L2" s="254"/>
      <c r="M2" s="254"/>
      <c r="N2" s="254"/>
      <c r="O2" s="254"/>
      <c r="P2" s="253"/>
      <c r="AC2" s="245"/>
      <c r="AD2" s="245"/>
      <c r="AE2" s="245"/>
      <c r="AF2" s="245"/>
      <c r="AG2" s="245"/>
      <c r="AH2" s="245"/>
      <c r="AI2" s="245"/>
      <c r="AJ2" s="245"/>
      <c r="AK2" s="245"/>
      <c r="AL2" s="245"/>
      <c r="AM2" s="245"/>
    </row>
    <row r="3" spans="2:39" ht="20.399999999999999" customHeight="1" thickBot="1" x14ac:dyDescent="0.35">
      <c r="B3" s="252">
        <v>44425</v>
      </c>
      <c r="C3" s="251"/>
      <c r="D3" s="251">
        <v>1</v>
      </c>
      <c r="E3" s="251"/>
      <c r="F3" s="250">
        <v>1</v>
      </c>
      <c r="G3" s="248"/>
      <c r="H3" s="248"/>
      <c r="I3" s="248"/>
      <c r="J3" s="248"/>
      <c r="K3" s="248"/>
      <c r="L3" s="248"/>
      <c r="M3" s="248"/>
      <c r="N3" s="248"/>
      <c r="O3" s="248"/>
      <c r="P3" s="247"/>
      <c r="AC3" s="245"/>
      <c r="AD3" s="245"/>
      <c r="AE3" s="245"/>
      <c r="AF3" s="245"/>
      <c r="AG3" s="245"/>
      <c r="AH3" s="245"/>
      <c r="AI3" s="245"/>
      <c r="AJ3" s="245"/>
      <c r="AK3" s="245"/>
      <c r="AL3" s="245"/>
      <c r="AM3" s="245"/>
    </row>
    <row r="4" spans="2:39" s="245" customFormat="1" x14ac:dyDescent="0.3">
      <c r="B4" s="249"/>
      <c r="C4" s="248"/>
      <c r="D4" s="248"/>
      <c r="E4" s="248"/>
      <c r="F4" s="248"/>
      <c r="G4" s="248"/>
      <c r="H4" s="248"/>
      <c r="I4" s="248"/>
      <c r="J4" s="248"/>
      <c r="K4" s="248"/>
      <c r="L4" s="248"/>
      <c r="M4" s="248"/>
      <c r="N4" s="248"/>
      <c r="O4" s="248"/>
      <c r="P4" s="247"/>
    </row>
    <row r="5" spans="2:39" ht="21" customHeight="1" x14ac:dyDescent="0.3">
      <c r="B5" s="246" t="s">
        <v>219</v>
      </c>
      <c r="C5" s="366" t="s">
        <v>218</v>
      </c>
      <c r="D5" s="366"/>
      <c r="E5" s="366" t="s">
        <v>217</v>
      </c>
      <c r="F5" s="366"/>
      <c r="G5" s="366"/>
      <c r="H5" s="366"/>
      <c r="I5" s="366"/>
      <c r="J5" s="366"/>
      <c r="K5" s="366" t="s">
        <v>216</v>
      </c>
      <c r="L5" s="366"/>
      <c r="M5" s="366"/>
      <c r="N5" s="366"/>
      <c r="O5" s="366"/>
      <c r="P5" s="367"/>
    </row>
    <row r="6" spans="2:39" x14ac:dyDescent="0.3">
      <c r="B6" s="348" t="s">
        <v>240</v>
      </c>
      <c r="C6" s="349" t="s">
        <v>235</v>
      </c>
      <c r="D6" s="349"/>
      <c r="E6" s="349" t="s">
        <v>245</v>
      </c>
      <c r="F6" s="349"/>
      <c r="G6" s="349"/>
      <c r="H6" s="349"/>
      <c r="I6" s="349"/>
      <c r="J6" s="349"/>
      <c r="K6" s="349"/>
      <c r="L6" s="349"/>
      <c r="M6" s="349"/>
      <c r="N6" s="349"/>
      <c r="O6" s="349"/>
      <c r="P6" s="350"/>
    </row>
    <row r="7" spans="2:39" x14ac:dyDescent="0.3">
      <c r="B7" s="348"/>
      <c r="C7" s="349"/>
      <c r="D7" s="349"/>
      <c r="E7" s="349"/>
      <c r="F7" s="349"/>
      <c r="G7" s="349"/>
      <c r="H7" s="349"/>
      <c r="I7" s="349"/>
      <c r="J7" s="349"/>
      <c r="K7" s="349"/>
      <c r="L7" s="349"/>
      <c r="M7" s="349"/>
      <c r="N7" s="349"/>
      <c r="O7" s="349"/>
      <c r="P7" s="350"/>
    </row>
    <row r="8" spans="2:39" x14ac:dyDescent="0.3">
      <c r="B8" s="348"/>
      <c r="C8" s="349"/>
      <c r="D8" s="349"/>
      <c r="E8" s="349"/>
      <c r="F8" s="349"/>
      <c r="G8" s="349"/>
      <c r="H8" s="349"/>
      <c r="I8" s="349"/>
      <c r="J8" s="349"/>
      <c r="K8" s="349"/>
      <c r="L8" s="349"/>
      <c r="M8" s="349"/>
      <c r="N8" s="349"/>
      <c r="O8" s="349"/>
      <c r="P8" s="350"/>
    </row>
    <row r="9" spans="2:39" ht="83.4" customHeight="1" x14ac:dyDescent="0.3">
      <c r="B9" s="351" t="s">
        <v>234</v>
      </c>
      <c r="C9" s="354" t="s">
        <v>244</v>
      </c>
      <c r="D9" s="355"/>
      <c r="E9" s="354" t="s">
        <v>246</v>
      </c>
      <c r="F9" s="360"/>
      <c r="G9" s="360"/>
      <c r="H9" s="360"/>
      <c r="I9" s="360"/>
      <c r="J9" s="355"/>
      <c r="K9" s="354"/>
      <c r="L9" s="360"/>
      <c r="M9" s="360"/>
      <c r="N9" s="360"/>
      <c r="O9" s="360"/>
      <c r="P9" s="363"/>
    </row>
    <row r="10" spans="2:39" x14ac:dyDescent="0.3">
      <c r="B10" s="352"/>
      <c r="C10" s="356"/>
      <c r="D10" s="357"/>
      <c r="E10" s="356"/>
      <c r="F10" s="361"/>
      <c r="G10" s="361"/>
      <c r="H10" s="361"/>
      <c r="I10" s="361"/>
      <c r="J10" s="357"/>
      <c r="K10" s="356"/>
      <c r="L10" s="361"/>
      <c r="M10" s="361"/>
      <c r="N10" s="361"/>
      <c r="O10" s="361"/>
      <c r="P10" s="364"/>
    </row>
    <row r="11" spans="2:39" x14ac:dyDescent="0.3">
      <c r="B11" s="352"/>
      <c r="C11" s="356"/>
      <c r="D11" s="357"/>
      <c r="E11" s="356"/>
      <c r="F11" s="361"/>
      <c r="G11" s="361"/>
      <c r="H11" s="361"/>
      <c r="I11" s="361"/>
      <c r="J11" s="357"/>
      <c r="K11" s="356"/>
      <c r="L11" s="361"/>
      <c r="M11" s="361"/>
      <c r="N11" s="361"/>
      <c r="O11" s="361"/>
      <c r="P11" s="364"/>
    </row>
    <row r="12" spans="2:39" x14ac:dyDescent="0.3">
      <c r="B12" s="352"/>
      <c r="C12" s="356"/>
      <c r="D12" s="357"/>
      <c r="E12" s="356"/>
      <c r="F12" s="361"/>
      <c r="G12" s="361"/>
      <c r="H12" s="361"/>
      <c r="I12" s="361"/>
      <c r="J12" s="357"/>
      <c r="K12" s="356"/>
      <c r="L12" s="361"/>
      <c r="M12" s="361"/>
      <c r="N12" s="361"/>
      <c r="O12" s="361"/>
      <c r="P12" s="364"/>
    </row>
    <row r="13" spans="2:39" x14ac:dyDescent="0.3">
      <c r="B13" s="352"/>
      <c r="C13" s="356"/>
      <c r="D13" s="357"/>
      <c r="E13" s="356"/>
      <c r="F13" s="361"/>
      <c r="G13" s="361"/>
      <c r="H13" s="361"/>
      <c r="I13" s="361"/>
      <c r="J13" s="357"/>
      <c r="K13" s="356"/>
      <c r="L13" s="361"/>
      <c r="M13" s="361"/>
      <c r="N13" s="361"/>
      <c r="O13" s="361"/>
      <c r="P13" s="364"/>
    </row>
    <row r="14" spans="2:39" x14ac:dyDescent="0.3">
      <c r="B14" s="352"/>
      <c r="C14" s="356"/>
      <c r="D14" s="357"/>
      <c r="E14" s="356"/>
      <c r="F14" s="361"/>
      <c r="G14" s="361"/>
      <c r="H14" s="361"/>
      <c r="I14" s="361"/>
      <c r="J14" s="357"/>
      <c r="K14" s="356"/>
      <c r="L14" s="361"/>
      <c r="M14" s="361"/>
      <c r="N14" s="361"/>
      <c r="O14" s="361"/>
      <c r="P14" s="364"/>
    </row>
    <row r="15" spans="2:39" ht="14.4" customHeight="1" x14ac:dyDescent="0.3">
      <c r="B15" s="352"/>
      <c r="C15" s="356"/>
      <c r="D15" s="357"/>
      <c r="E15" s="356"/>
      <c r="F15" s="361"/>
      <c r="G15" s="361"/>
      <c r="H15" s="361"/>
      <c r="I15" s="361"/>
      <c r="J15" s="357"/>
      <c r="K15" s="356"/>
      <c r="L15" s="361"/>
      <c r="M15" s="361"/>
      <c r="N15" s="361"/>
      <c r="O15" s="361"/>
      <c r="P15" s="364"/>
    </row>
    <row r="16" spans="2:39" x14ac:dyDescent="0.3">
      <c r="B16" s="352"/>
      <c r="C16" s="356"/>
      <c r="D16" s="357"/>
      <c r="E16" s="356"/>
      <c r="F16" s="361"/>
      <c r="G16" s="361"/>
      <c r="H16" s="361"/>
      <c r="I16" s="361"/>
      <c r="J16" s="357"/>
      <c r="K16" s="356"/>
      <c r="L16" s="361"/>
      <c r="M16" s="361"/>
      <c r="N16" s="361"/>
      <c r="O16" s="361"/>
      <c r="P16" s="364"/>
    </row>
    <row r="17" spans="2:16" x14ac:dyDescent="0.3">
      <c r="B17" s="352"/>
      <c r="C17" s="356"/>
      <c r="D17" s="357"/>
      <c r="E17" s="356"/>
      <c r="F17" s="361"/>
      <c r="G17" s="361"/>
      <c r="H17" s="361"/>
      <c r="I17" s="361"/>
      <c r="J17" s="357"/>
      <c r="K17" s="356"/>
      <c r="L17" s="361"/>
      <c r="M17" s="361"/>
      <c r="N17" s="361"/>
      <c r="O17" s="361"/>
      <c r="P17" s="364"/>
    </row>
    <row r="18" spans="2:16" x14ac:dyDescent="0.3">
      <c r="B18" s="352"/>
      <c r="C18" s="356"/>
      <c r="D18" s="357"/>
      <c r="E18" s="356"/>
      <c r="F18" s="361"/>
      <c r="G18" s="361"/>
      <c r="H18" s="361"/>
      <c r="I18" s="361"/>
      <c r="J18" s="357"/>
      <c r="K18" s="356"/>
      <c r="L18" s="361"/>
      <c r="M18" s="361"/>
      <c r="N18" s="361"/>
      <c r="O18" s="361"/>
      <c r="P18" s="364"/>
    </row>
    <row r="19" spans="2:16" x14ac:dyDescent="0.3">
      <c r="B19" s="352"/>
      <c r="C19" s="356"/>
      <c r="D19" s="357"/>
      <c r="E19" s="356"/>
      <c r="F19" s="361"/>
      <c r="G19" s="361"/>
      <c r="H19" s="361"/>
      <c r="I19" s="361"/>
      <c r="J19" s="357"/>
      <c r="K19" s="356"/>
      <c r="L19" s="361"/>
      <c r="M19" s="361"/>
      <c r="N19" s="361"/>
      <c r="O19" s="361"/>
      <c r="P19" s="364"/>
    </row>
    <row r="20" spans="2:16" ht="15" thickBot="1" x14ac:dyDescent="0.35">
      <c r="B20" s="353"/>
      <c r="C20" s="358"/>
      <c r="D20" s="359"/>
      <c r="E20" s="358"/>
      <c r="F20" s="362"/>
      <c r="G20" s="362"/>
      <c r="H20" s="362"/>
      <c r="I20" s="362"/>
      <c r="J20" s="359"/>
      <c r="K20" s="358"/>
      <c r="L20" s="362"/>
      <c r="M20" s="362"/>
      <c r="N20" s="362"/>
      <c r="O20" s="362"/>
      <c r="P20" s="365"/>
    </row>
    <row r="21" spans="2:16" s="245" customFormat="1" ht="15" thickBot="1" x14ac:dyDescent="0.35"/>
    <row r="22" spans="2:16" s="245" customFormat="1" ht="15.6" x14ac:dyDescent="0.3">
      <c r="B22" s="257" t="s">
        <v>35</v>
      </c>
      <c r="C22" s="256"/>
      <c r="D22" s="256" t="s">
        <v>221</v>
      </c>
      <c r="E22" s="256"/>
      <c r="F22" s="255" t="s">
        <v>220</v>
      </c>
      <c r="G22" s="254"/>
      <c r="H22" s="254"/>
      <c r="I22" s="254"/>
      <c r="J22" s="254"/>
      <c r="K22" s="254"/>
      <c r="L22" s="254"/>
      <c r="M22" s="254"/>
      <c r="N22" s="254"/>
      <c r="O22" s="254"/>
      <c r="P22" s="253"/>
    </row>
    <row r="23" spans="2:16" s="245" customFormat="1" ht="16.2" thickBot="1" x14ac:dyDescent="0.35">
      <c r="B23" s="252">
        <f>B3+1</f>
        <v>44426</v>
      </c>
      <c r="C23" s="251"/>
      <c r="D23" s="251">
        <v>2</v>
      </c>
      <c r="E23" s="251"/>
      <c r="F23" s="250">
        <v>1</v>
      </c>
      <c r="G23" s="248"/>
      <c r="H23" s="248"/>
      <c r="I23" s="248"/>
      <c r="J23" s="248"/>
      <c r="K23" s="248"/>
      <c r="L23" s="248"/>
      <c r="M23" s="248"/>
      <c r="N23" s="248"/>
      <c r="O23" s="248"/>
      <c r="P23" s="247"/>
    </row>
    <row r="24" spans="2:16" s="245" customFormat="1" x14ac:dyDescent="0.3">
      <c r="B24" s="249"/>
      <c r="C24" s="248"/>
      <c r="D24" s="248"/>
      <c r="E24" s="248"/>
      <c r="F24" s="248"/>
      <c r="G24" s="248"/>
      <c r="H24" s="248"/>
      <c r="I24" s="248"/>
      <c r="J24" s="248"/>
      <c r="K24" s="248"/>
      <c r="L24" s="248"/>
      <c r="M24" s="248"/>
      <c r="N24" s="248"/>
      <c r="O24" s="248"/>
      <c r="P24" s="247"/>
    </row>
    <row r="25" spans="2:16" s="245" customFormat="1" ht="15.6" x14ac:dyDescent="0.3">
      <c r="B25" s="246" t="s">
        <v>219</v>
      </c>
      <c r="C25" s="366" t="s">
        <v>218</v>
      </c>
      <c r="D25" s="366"/>
      <c r="E25" s="366" t="s">
        <v>217</v>
      </c>
      <c r="F25" s="366"/>
      <c r="G25" s="366"/>
      <c r="H25" s="366"/>
      <c r="I25" s="366"/>
      <c r="J25" s="366"/>
      <c r="K25" s="366" t="s">
        <v>216</v>
      </c>
      <c r="L25" s="366"/>
      <c r="M25" s="366"/>
      <c r="N25" s="366"/>
      <c r="O25" s="366"/>
      <c r="P25" s="367"/>
    </row>
    <row r="26" spans="2:16" s="245" customFormat="1" x14ac:dyDescent="0.3">
      <c r="B26" s="348" t="s">
        <v>240</v>
      </c>
      <c r="C26" s="349" t="s">
        <v>235</v>
      </c>
      <c r="D26" s="349"/>
      <c r="E26" s="349" t="s">
        <v>245</v>
      </c>
      <c r="F26" s="349"/>
      <c r="G26" s="349"/>
      <c r="H26" s="349"/>
      <c r="I26" s="349"/>
      <c r="J26" s="349"/>
      <c r="K26" s="349"/>
      <c r="L26" s="349"/>
      <c r="M26" s="349"/>
      <c r="N26" s="349"/>
      <c r="O26" s="349"/>
      <c r="P26" s="350"/>
    </row>
    <row r="27" spans="2:16" s="245" customFormat="1" x14ac:dyDescent="0.3">
      <c r="B27" s="348"/>
      <c r="C27" s="349"/>
      <c r="D27" s="349"/>
      <c r="E27" s="349"/>
      <c r="F27" s="349"/>
      <c r="G27" s="349"/>
      <c r="H27" s="349"/>
      <c r="I27" s="349"/>
      <c r="J27" s="349"/>
      <c r="K27" s="349"/>
      <c r="L27" s="349"/>
      <c r="M27" s="349"/>
      <c r="N27" s="349"/>
      <c r="O27" s="349"/>
      <c r="P27" s="350"/>
    </row>
    <row r="28" spans="2:16" s="245" customFormat="1" x14ac:dyDescent="0.3">
      <c r="B28" s="348"/>
      <c r="C28" s="349"/>
      <c r="D28" s="349"/>
      <c r="E28" s="349"/>
      <c r="F28" s="349"/>
      <c r="G28" s="349"/>
      <c r="H28" s="349"/>
      <c r="I28" s="349"/>
      <c r="J28" s="349"/>
      <c r="K28" s="349"/>
      <c r="L28" s="349"/>
      <c r="M28" s="349"/>
      <c r="N28" s="349"/>
      <c r="O28" s="349"/>
      <c r="P28" s="350"/>
    </row>
    <row r="29" spans="2:16" s="245" customFormat="1" ht="179.4" customHeight="1" x14ac:dyDescent="0.3">
      <c r="B29" s="348" t="s">
        <v>234</v>
      </c>
      <c r="C29" s="349" t="s">
        <v>244</v>
      </c>
      <c r="D29" s="349"/>
      <c r="E29" s="349" t="s">
        <v>243</v>
      </c>
      <c r="F29" s="349"/>
      <c r="G29" s="349"/>
      <c r="H29" s="349"/>
      <c r="I29" s="349"/>
      <c r="J29" s="349"/>
      <c r="K29" s="349"/>
      <c r="L29" s="349"/>
      <c r="M29" s="349"/>
      <c r="N29" s="349"/>
      <c r="O29" s="349"/>
      <c r="P29" s="350"/>
    </row>
    <row r="30" spans="2:16" s="245" customFormat="1" x14ac:dyDescent="0.3">
      <c r="B30" s="348"/>
      <c r="C30" s="349"/>
      <c r="D30" s="349"/>
      <c r="E30" s="349"/>
      <c r="F30" s="349"/>
      <c r="G30" s="349"/>
      <c r="H30" s="349"/>
      <c r="I30" s="349"/>
      <c r="J30" s="349"/>
      <c r="K30" s="349"/>
      <c r="L30" s="349"/>
      <c r="M30" s="349"/>
      <c r="N30" s="349"/>
      <c r="O30" s="349"/>
      <c r="P30" s="350"/>
    </row>
    <row r="31" spans="2:16" s="245" customFormat="1" x14ac:dyDescent="0.3">
      <c r="B31" s="348"/>
      <c r="C31" s="349"/>
      <c r="D31" s="349"/>
      <c r="E31" s="349"/>
      <c r="F31" s="349"/>
      <c r="G31" s="349"/>
      <c r="H31" s="349"/>
      <c r="I31" s="349"/>
      <c r="J31" s="349"/>
      <c r="K31" s="349"/>
      <c r="L31" s="349"/>
      <c r="M31" s="349"/>
      <c r="N31" s="349"/>
      <c r="O31" s="349"/>
      <c r="P31" s="350"/>
    </row>
    <row r="32" spans="2:16" s="245" customFormat="1" x14ac:dyDescent="0.3">
      <c r="B32" s="348"/>
      <c r="C32" s="349"/>
      <c r="D32" s="349"/>
      <c r="E32" s="349"/>
      <c r="F32" s="349"/>
      <c r="G32" s="349"/>
      <c r="H32" s="349"/>
      <c r="I32" s="349"/>
      <c r="J32" s="349"/>
      <c r="K32" s="349"/>
      <c r="L32" s="349"/>
      <c r="M32" s="349"/>
      <c r="N32" s="349"/>
      <c r="O32" s="349"/>
      <c r="P32" s="350"/>
    </row>
    <row r="33" spans="2:16" s="245" customFormat="1" x14ac:dyDescent="0.3">
      <c r="B33" s="348"/>
      <c r="C33" s="349"/>
      <c r="D33" s="349"/>
      <c r="E33" s="349"/>
      <c r="F33" s="349"/>
      <c r="G33" s="349"/>
      <c r="H33" s="349"/>
      <c r="I33" s="349"/>
      <c r="J33" s="349"/>
      <c r="K33" s="349"/>
      <c r="L33" s="349"/>
      <c r="M33" s="349"/>
      <c r="N33" s="349"/>
      <c r="O33" s="349"/>
      <c r="P33" s="350"/>
    </row>
    <row r="34" spans="2:16" s="245" customFormat="1" ht="15" thickBot="1" x14ac:dyDescent="0.35">
      <c r="B34" s="368"/>
      <c r="C34" s="369"/>
      <c r="D34" s="369"/>
      <c r="E34" s="369"/>
      <c r="F34" s="369"/>
      <c r="G34" s="369"/>
      <c r="H34" s="369"/>
      <c r="I34" s="369"/>
      <c r="J34" s="369"/>
      <c r="K34" s="369"/>
      <c r="L34" s="369"/>
      <c r="M34" s="369"/>
      <c r="N34" s="369"/>
      <c r="O34" s="369"/>
      <c r="P34" s="370"/>
    </row>
    <row r="35" spans="2:16" s="245" customFormat="1" ht="15" thickBot="1" x14ac:dyDescent="0.35"/>
    <row r="36" spans="2:16" s="245" customFormat="1" ht="15.6" x14ac:dyDescent="0.3">
      <c r="B36" s="257" t="s">
        <v>35</v>
      </c>
      <c r="C36" s="256"/>
      <c r="D36" s="256" t="s">
        <v>221</v>
      </c>
      <c r="E36" s="256"/>
      <c r="F36" s="255" t="s">
        <v>220</v>
      </c>
      <c r="G36" s="254"/>
      <c r="H36" s="254"/>
      <c r="I36" s="254"/>
      <c r="J36" s="254"/>
      <c r="K36" s="254"/>
      <c r="L36" s="254"/>
      <c r="M36" s="254"/>
      <c r="N36" s="254"/>
      <c r="O36" s="254"/>
      <c r="P36" s="253"/>
    </row>
    <row r="37" spans="2:16" s="245" customFormat="1" ht="16.2" thickBot="1" x14ac:dyDescent="0.35">
      <c r="B37" s="252">
        <v>44427</v>
      </c>
      <c r="C37" s="251"/>
      <c r="D37" s="251">
        <v>3</v>
      </c>
      <c r="E37" s="251"/>
      <c r="F37" s="250">
        <v>1</v>
      </c>
      <c r="G37" s="248"/>
      <c r="H37" s="248"/>
      <c r="I37" s="248"/>
      <c r="J37" s="248"/>
      <c r="K37" s="248"/>
      <c r="L37" s="248"/>
      <c r="M37" s="248"/>
      <c r="N37" s="248"/>
      <c r="O37" s="248"/>
      <c r="P37" s="247"/>
    </row>
    <row r="38" spans="2:16" s="245" customFormat="1" x14ac:dyDescent="0.3">
      <c r="B38" s="249"/>
      <c r="C38" s="248"/>
      <c r="D38" s="248"/>
      <c r="E38" s="248"/>
      <c r="F38" s="248"/>
      <c r="G38" s="248"/>
      <c r="H38" s="248"/>
      <c r="I38" s="248"/>
      <c r="J38" s="248"/>
      <c r="K38" s="248"/>
      <c r="L38" s="248"/>
      <c r="M38" s="248"/>
      <c r="N38" s="248"/>
      <c r="O38" s="248"/>
      <c r="P38" s="247"/>
    </row>
    <row r="39" spans="2:16" s="245" customFormat="1" ht="15.6" x14ac:dyDescent="0.3">
      <c r="B39" s="246" t="s">
        <v>219</v>
      </c>
      <c r="C39" s="366" t="s">
        <v>218</v>
      </c>
      <c r="D39" s="366"/>
      <c r="E39" s="366" t="s">
        <v>217</v>
      </c>
      <c r="F39" s="366"/>
      <c r="G39" s="366"/>
      <c r="H39" s="366"/>
      <c r="I39" s="366"/>
      <c r="J39" s="366"/>
      <c r="K39" s="366" t="s">
        <v>216</v>
      </c>
      <c r="L39" s="366"/>
      <c r="M39" s="366"/>
      <c r="N39" s="366"/>
      <c r="O39" s="366"/>
      <c r="P39" s="367"/>
    </row>
    <row r="40" spans="2:16" s="245" customFormat="1" x14ac:dyDescent="0.3">
      <c r="B40" s="348" t="s">
        <v>236</v>
      </c>
      <c r="C40" s="349" t="s">
        <v>242</v>
      </c>
      <c r="D40" s="349"/>
      <c r="E40" s="349"/>
      <c r="F40" s="349"/>
      <c r="G40" s="349"/>
      <c r="H40" s="349"/>
      <c r="I40" s="349"/>
      <c r="J40" s="349"/>
      <c r="K40" s="349"/>
      <c r="L40" s="349"/>
      <c r="M40" s="349"/>
      <c r="N40" s="349"/>
      <c r="O40" s="349"/>
      <c r="P40" s="350"/>
    </row>
    <row r="41" spans="2:16" s="245" customFormat="1" x14ac:dyDescent="0.3">
      <c r="B41" s="348"/>
      <c r="C41" s="349"/>
      <c r="D41" s="349"/>
      <c r="E41" s="349"/>
      <c r="F41" s="349"/>
      <c r="G41" s="349"/>
      <c r="H41" s="349"/>
      <c r="I41" s="349"/>
      <c r="J41" s="349"/>
      <c r="K41" s="349"/>
      <c r="L41" s="349"/>
      <c r="M41" s="349"/>
      <c r="N41" s="349"/>
      <c r="O41" s="349"/>
      <c r="P41" s="350"/>
    </row>
    <row r="42" spans="2:16" s="245" customFormat="1" x14ac:dyDescent="0.3">
      <c r="B42" s="348"/>
      <c r="C42" s="349"/>
      <c r="D42" s="349"/>
      <c r="E42" s="349"/>
      <c r="F42" s="349"/>
      <c r="G42" s="349"/>
      <c r="H42" s="349"/>
      <c r="I42" s="349"/>
      <c r="J42" s="349"/>
      <c r="K42" s="349"/>
      <c r="L42" s="349"/>
      <c r="M42" s="349"/>
      <c r="N42" s="349"/>
      <c r="O42" s="349"/>
      <c r="P42" s="350"/>
    </row>
    <row r="43" spans="2:16" s="245" customFormat="1" x14ac:dyDescent="0.3">
      <c r="B43" s="348"/>
      <c r="C43" s="349"/>
      <c r="D43" s="349"/>
      <c r="E43" s="349"/>
      <c r="F43" s="349"/>
      <c r="G43" s="349"/>
      <c r="H43" s="349"/>
      <c r="I43" s="349"/>
      <c r="J43" s="349"/>
      <c r="K43" s="349"/>
      <c r="L43" s="349"/>
      <c r="M43" s="349"/>
      <c r="N43" s="349"/>
      <c r="O43" s="349"/>
      <c r="P43" s="350"/>
    </row>
    <row r="44" spans="2:16" s="245" customFormat="1" x14ac:dyDescent="0.3">
      <c r="B44" s="348"/>
      <c r="C44" s="349"/>
      <c r="D44" s="349"/>
      <c r="E44" s="349"/>
      <c r="F44" s="349"/>
      <c r="G44" s="349"/>
      <c r="H44" s="349"/>
      <c r="I44" s="349"/>
      <c r="J44" s="349"/>
      <c r="K44" s="349"/>
      <c r="L44" s="349"/>
      <c r="M44" s="349"/>
      <c r="N44" s="349"/>
      <c r="O44" s="349"/>
      <c r="P44" s="350"/>
    </row>
    <row r="45" spans="2:16" s="245" customFormat="1" x14ac:dyDescent="0.3">
      <c r="B45" s="348"/>
      <c r="C45" s="349"/>
      <c r="D45" s="349"/>
      <c r="E45" s="349"/>
      <c r="F45" s="349"/>
      <c r="G45" s="349"/>
      <c r="H45" s="349"/>
      <c r="I45" s="349"/>
      <c r="J45" s="349"/>
      <c r="K45" s="349"/>
      <c r="L45" s="349"/>
      <c r="M45" s="349"/>
      <c r="N45" s="349"/>
      <c r="O45" s="349"/>
      <c r="P45" s="350"/>
    </row>
    <row r="46" spans="2:16" s="245" customFormat="1" x14ac:dyDescent="0.3">
      <c r="B46" s="348"/>
      <c r="C46" s="349"/>
      <c r="D46" s="349"/>
      <c r="E46" s="349"/>
      <c r="F46" s="349"/>
      <c r="G46" s="349"/>
      <c r="H46" s="349"/>
      <c r="I46" s="349"/>
      <c r="J46" s="349"/>
      <c r="K46" s="349"/>
      <c r="L46" s="349"/>
      <c r="M46" s="349"/>
      <c r="N46" s="349"/>
      <c r="O46" s="349"/>
      <c r="P46" s="350"/>
    </row>
    <row r="47" spans="2:16" s="245" customFormat="1" x14ac:dyDescent="0.3">
      <c r="B47" s="351" t="s">
        <v>234</v>
      </c>
      <c r="C47" s="354" t="s">
        <v>241</v>
      </c>
      <c r="D47" s="355"/>
      <c r="E47" s="354"/>
      <c r="F47" s="360"/>
      <c r="G47" s="360"/>
      <c r="H47" s="360"/>
      <c r="I47" s="360"/>
      <c r="J47" s="355"/>
      <c r="K47" s="354"/>
      <c r="L47" s="360"/>
      <c r="M47" s="360"/>
      <c r="N47" s="360"/>
      <c r="O47" s="360"/>
      <c r="P47" s="363"/>
    </row>
    <row r="48" spans="2:16" s="245" customFormat="1" x14ac:dyDescent="0.3">
      <c r="B48" s="352"/>
      <c r="C48" s="356"/>
      <c r="D48" s="357"/>
      <c r="E48" s="356"/>
      <c r="F48" s="361"/>
      <c r="G48" s="361"/>
      <c r="H48" s="361"/>
      <c r="I48" s="361"/>
      <c r="J48" s="357"/>
      <c r="K48" s="356"/>
      <c r="L48" s="361"/>
      <c r="M48" s="361"/>
      <c r="N48" s="361"/>
      <c r="O48" s="361"/>
      <c r="P48" s="364"/>
    </row>
    <row r="49" spans="2:16" s="245" customFormat="1" x14ac:dyDescent="0.3">
      <c r="B49" s="352"/>
      <c r="C49" s="356"/>
      <c r="D49" s="357"/>
      <c r="E49" s="356"/>
      <c r="F49" s="361"/>
      <c r="G49" s="361"/>
      <c r="H49" s="361"/>
      <c r="I49" s="361"/>
      <c r="J49" s="357"/>
      <c r="K49" s="356"/>
      <c r="L49" s="361"/>
      <c r="M49" s="361"/>
      <c r="N49" s="361"/>
      <c r="O49" s="361"/>
      <c r="P49" s="364"/>
    </row>
    <row r="50" spans="2:16" s="245" customFormat="1" x14ac:dyDescent="0.3">
      <c r="B50" s="352"/>
      <c r="C50" s="356"/>
      <c r="D50" s="357"/>
      <c r="E50" s="356"/>
      <c r="F50" s="361"/>
      <c r="G50" s="361"/>
      <c r="H50" s="361"/>
      <c r="I50" s="361"/>
      <c r="J50" s="357"/>
      <c r="K50" s="356"/>
      <c r="L50" s="361"/>
      <c r="M50" s="361"/>
      <c r="N50" s="361"/>
      <c r="O50" s="361"/>
      <c r="P50" s="364"/>
    </row>
    <row r="51" spans="2:16" s="245" customFormat="1" x14ac:dyDescent="0.3">
      <c r="B51" s="352"/>
      <c r="C51" s="356"/>
      <c r="D51" s="357"/>
      <c r="E51" s="356"/>
      <c r="F51" s="361"/>
      <c r="G51" s="361"/>
      <c r="H51" s="361"/>
      <c r="I51" s="361"/>
      <c r="J51" s="357"/>
      <c r="K51" s="356"/>
      <c r="L51" s="361"/>
      <c r="M51" s="361"/>
      <c r="N51" s="361"/>
      <c r="O51" s="361"/>
      <c r="P51" s="364"/>
    </row>
    <row r="52" spans="2:16" s="245" customFormat="1" x14ac:dyDescent="0.3">
      <c r="B52" s="352"/>
      <c r="C52" s="356"/>
      <c r="D52" s="357"/>
      <c r="E52" s="356"/>
      <c r="F52" s="361"/>
      <c r="G52" s="361"/>
      <c r="H52" s="361"/>
      <c r="I52" s="361"/>
      <c r="J52" s="357"/>
      <c r="K52" s="356"/>
      <c r="L52" s="361"/>
      <c r="M52" s="361"/>
      <c r="N52" s="361"/>
      <c r="O52" s="361"/>
      <c r="P52" s="364"/>
    </row>
    <row r="53" spans="2:16" s="245" customFormat="1" x14ac:dyDescent="0.3">
      <c r="B53" s="352"/>
      <c r="C53" s="356"/>
      <c r="D53" s="357"/>
      <c r="E53" s="356"/>
      <c r="F53" s="361"/>
      <c r="G53" s="361"/>
      <c r="H53" s="361"/>
      <c r="I53" s="361"/>
      <c r="J53" s="357"/>
      <c r="K53" s="356"/>
      <c r="L53" s="361"/>
      <c r="M53" s="361"/>
      <c r="N53" s="361"/>
      <c r="O53" s="361"/>
      <c r="P53" s="364"/>
    </row>
    <row r="54" spans="2:16" s="245" customFormat="1" x14ac:dyDescent="0.3">
      <c r="B54" s="352"/>
      <c r="C54" s="356"/>
      <c r="D54" s="357"/>
      <c r="E54" s="356"/>
      <c r="F54" s="361"/>
      <c r="G54" s="361"/>
      <c r="H54" s="361"/>
      <c r="I54" s="361"/>
      <c r="J54" s="357"/>
      <c r="K54" s="356"/>
      <c r="L54" s="361"/>
      <c r="M54" s="361"/>
      <c r="N54" s="361"/>
      <c r="O54" s="361"/>
      <c r="P54" s="364"/>
    </row>
    <row r="55" spans="2:16" s="245" customFormat="1" x14ac:dyDescent="0.3">
      <c r="B55" s="352"/>
      <c r="C55" s="356"/>
      <c r="D55" s="357"/>
      <c r="E55" s="356"/>
      <c r="F55" s="361"/>
      <c r="G55" s="361"/>
      <c r="H55" s="361"/>
      <c r="I55" s="361"/>
      <c r="J55" s="357"/>
      <c r="K55" s="356"/>
      <c r="L55" s="361"/>
      <c r="M55" s="361"/>
      <c r="N55" s="361"/>
      <c r="O55" s="361"/>
      <c r="P55" s="364"/>
    </row>
    <row r="56" spans="2:16" s="245" customFormat="1" x14ac:dyDescent="0.3">
      <c r="B56" s="352"/>
      <c r="C56" s="356"/>
      <c r="D56" s="357"/>
      <c r="E56" s="356"/>
      <c r="F56" s="361"/>
      <c r="G56" s="361"/>
      <c r="H56" s="361"/>
      <c r="I56" s="361"/>
      <c r="J56" s="357"/>
      <c r="K56" s="356"/>
      <c r="L56" s="361"/>
      <c r="M56" s="361"/>
      <c r="N56" s="361"/>
      <c r="O56" s="361"/>
      <c r="P56" s="364"/>
    </row>
    <row r="57" spans="2:16" s="245" customFormat="1" x14ac:dyDescent="0.3">
      <c r="B57" s="352"/>
      <c r="C57" s="356"/>
      <c r="D57" s="357"/>
      <c r="E57" s="356"/>
      <c r="F57" s="361"/>
      <c r="G57" s="361"/>
      <c r="H57" s="361"/>
      <c r="I57" s="361"/>
      <c r="J57" s="357"/>
      <c r="K57" s="356"/>
      <c r="L57" s="361"/>
      <c r="M57" s="361"/>
      <c r="N57" s="361"/>
      <c r="O57" s="361"/>
      <c r="P57" s="364"/>
    </row>
    <row r="58" spans="2:16" s="245" customFormat="1" ht="15" thickBot="1" x14ac:dyDescent="0.35">
      <c r="B58" s="353"/>
      <c r="C58" s="358"/>
      <c r="D58" s="359"/>
      <c r="E58" s="358"/>
      <c r="F58" s="362"/>
      <c r="G58" s="362"/>
      <c r="H58" s="362"/>
      <c r="I58" s="362"/>
      <c r="J58" s="359"/>
      <c r="K58" s="358"/>
      <c r="L58" s="362"/>
      <c r="M58" s="362"/>
      <c r="N58" s="362"/>
      <c r="O58" s="362"/>
      <c r="P58" s="365"/>
    </row>
    <row r="59" spans="2:16" s="245" customFormat="1" ht="15" thickBot="1" x14ac:dyDescent="0.35"/>
    <row r="60" spans="2:16" s="245" customFormat="1" ht="15.6" x14ac:dyDescent="0.3">
      <c r="B60" s="257" t="s">
        <v>35</v>
      </c>
      <c r="C60" s="256"/>
      <c r="D60" s="256" t="s">
        <v>221</v>
      </c>
      <c r="E60" s="256"/>
      <c r="F60" s="255" t="s">
        <v>220</v>
      </c>
      <c r="G60" s="254"/>
      <c r="H60" s="254"/>
      <c r="I60" s="254"/>
      <c r="J60" s="254"/>
      <c r="K60" s="254"/>
      <c r="L60" s="254"/>
      <c r="M60" s="254"/>
      <c r="N60" s="254"/>
      <c r="O60" s="254"/>
      <c r="P60" s="253"/>
    </row>
    <row r="61" spans="2:16" s="245" customFormat="1" ht="16.2" thickBot="1" x14ac:dyDescent="0.35">
      <c r="B61" s="252">
        <v>44428</v>
      </c>
      <c r="C61" s="251"/>
      <c r="D61" s="251">
        <v>4</v>
      </c>
      <c r="E61" s="251"/>
      <c r="F61" s="250">
        <v>1</v>
      </c>
      <c r="G61" s="248"/>
      <c r="H61" s="248"/>
      <c r="I61" s="248"/>
      <c r="J61" s="248"/>
      <c r="K61" s="248"/>
      <c r="L61" s="248"/>
      <c r="M61" s="248"/>
      <c r="N61" s="248"/>
      <c r="O61" s="248"/>
      <c r="P61" s="247"/>
    </row>
    <row r="62" spans="2:16" s="245" customFormat="1" x14ac:dyDescent="0.3">
      <c r="B62" s="249"/>
      <c r="C62" s="248"/>
      <c r="D62" s="248"/>
      <c r="E62" s="248"/>
      <c r="F62" s="248"/>
      <c r="G62" s="248"/>
      <c r="H62" s="248"/>
      <c r="I62" s="248"/>
      <c r="J62" s="248"/>
      <c r="K62" s="248"/>
      <c r="L62" s="248"/>
      <c r="M62" s="248"/>
      <c r="N62" s="248"/>
      <c r="O62" s="248"/>
      <c r="P62" s="247"/>
    </row>
    <row r="63" spans="2:16" s="245" customFormat="1" ht="15.6" x14ac:dyDescent="0.3">
      <c r="B63" s="246" t="s">
        <v>219</v>
      </c>
      <c r="C63" s="366" t="s">
        <v>218</v>
      </c>
      <c r="D63" s="366"/>
      <c r="E63" s="366" t="s">
        <v>217</v>
      </c>
      <c r="F63" s="366"/>
      <c r="G63" s="366"/>
      <c r="H63" s="366"/>
      <c r="I63" s="366"/>
      <c r="J63" s="366"/>
      <c r="K63" s="366" t="s">
        <v>216</v>
      </c>
      <c r="L63" s="366"/>
      <c r="M63" s="366"/>
      <c r="N63" s="366"/>
      <c r="O63" s="366"/>
      <c r="P63" s="367"/>
    </row>
    <row r="64" spans="2:16" s="245" customFormat="1" x14ac:dyDescent="0.3">
      <c r="B64" s="348" t="s">
        <v>240</v>
      </c>
      <c r="C64" s="349" t="s">
        <v>239</v>
      </c>
      <c r="D64" s="349"/>
      <c r="E64" s="349"/>
      <c r="F64" s="349"/>
      <c r="G64" s="349"/>
      <c r="H64" s="349"/>
      <c r="I64" s="349"/>
      <c r="J64" s="349"/>
      <c r="K64" s="349"/>
      <c r="L64" s="349"/>
      <c r="M64" s="349"/>
      <c r="N64" s="349"/>
      <c r="O64" s="349"/>
      <c r="P64" s="350"/>
    </row>
    <row r="65" spans="2:16" s="245" customFormat="1" x14ac:dyDescent="0.3">
      <c r="B65" s="348"/>
      <c r="C65" s="349"/>
      <c r="D65" s="349"/>
      <c r="E65" s="349"/>
      <c r="F65" s="349"/>
      <c r="G65" s="349"/>
      <c r="H65" s="349"/>
      <c r="I65" s="349"/>
      <c r="J65" s="349"/>
      <c r="K65" s="349"/>
      <c r="L65" s="349"/>
      <c r="M65" s="349"/>
      <c r="N65" s="349"/>
      <c r="O65" s="349"/>
      <c r="P65" s="350"/>
    </row>
    <row r="66" spans="2:16" s="245" customFormat="1" x14ac:dyDescent="0.3">
      <c r="B66" s="348"/>
      <c r="C66" s="349"/>
      <c r="D66" s="349"/>
      <c r="E66" s="349"/>
      <c r="F66" s="349"/>
      <c r="G66" s="349"/>
      <c r="H66" s="349"/>
      <c r="I66" s="349"/>
      <c r="J66" s="349"/>
      <c r="K66" s="349"/>
      <c r="L66" s="349"/>
      <c r="M66" s="349"/>
      <c r="N66" s="349"/>
      <c r="O66" s="349"/>
      <c r="P66" s="350"/>
    </row>
    <row r="67" spans="2:16" s="245" customFormat="1" x14ac:dyDescent="0.3">
      <c r="B67" s="348"/>
      <c r="C67" s="349"/>
      <c r="D67" s="349"/>
      <c r="E67" s="349"/>
      <c r="F67" s="349"/>
      <c r="G67" s="349"/>
      <c r="H67" s="349"/>
      <c r="I67" s="349"/>
      <c r="J67" s="349"/>
      <c r="K67" s="349"/>
      <c r="L67" s="349"/>
      <c r="M67" s="349"/>
      <c r="N67" s="349"/>
      <c r="O67" s="349"/>
      <c r="P67" s="350"/>
    </row>
    <row r="68" spans="2:16" s="245" customFormat="1" x14ac:dyDescent="0.3">
      <c r="B68" s="351" t="s">
        <v>238</v>
      </c>
      <c r="C68" s="354" t="s">
        <v>237</v>
      </c>
      <c r="D68" s="355"/>
      <c r="E68" s="354"/>
      <c r="F68" s="360"/>
      <c r="G68" s="360"/>
      <c r="H68" s="360"/>
      <c r="I68" s="360"/>
      <c r="J68" s="355"/>
      <c r="K68" s="354"/>
      <c r="L68" s="360"/>
      <c r="M68" s="360"/>
      <c r="N68" s="360"/>
      <c r="O68" s="360"/>
      <c r="P68" s="363"/>
    </row>
    <row r="69" spans="2:16" s="245" customFormat="1" x14ac:dyDescent="0.3">
      <c r="B69" s="352"/>
      <c r="C69" s="356"/>
      <c r="D69" s="357"/>
      <c r="E69" s="356"/>
      <c r="F69" s="361"/>
      <c r="G69" s="361"/>
      <c r="H69" s="361"/>
      <c r="I69" s="361"/>
      <c r="J69" s="357"/>
      <c r="K69" s="356"/>
      <c r="L69" s="361"/>
      <c r="M69" s="361"/>
      <c r="N69" s="361"/>
      <c r="O69" s="361"/>
      <c r="P69" s="364"/>
    </row>
    <row r="70" spans="2:16" s="245" customFormat="1" x14ac:dyDescent="0.3">
      <c r="B70" s="352"/>
      <c r="C70" s="356"/>
      <c r="D70" s="357"/>
      <c r="E70" s="356"/>
      <c r="F70" s="361"/>
      <c r="G70" s="361"/>
      <c r="H70" s="361"/>
      <c r="I70" s="361"/>
      <c r="J70" s="357"/>
      <c r="K70" s="356"/>
      <c r="L70" s="361"/>
      <c r="M70" s="361"/>
      <c r="N70" s="361"/>
      <c r="O70" s="361"/>
      <c r="P70" s="364"/>
    </row>
    <row r="71" spans="2:16" s="245" customFormat="1" x14ac:dyDescent="0.3">
      <c r="B71" s="352"/>
      <c r="C71" s="356"/>
      <c r="D71" s="357"/>
      <c r="E71" s="356"/>
      <c r="F71" s="361"/>
      <c r="G71" s="361"/>
      <c r="H71" s="361"/>
      <c r="I71" s="361"/>
      <c r="J71" s="357"/>
      <c r="K71" s="356"/>
      <c r="L71" s="361"/>
      <c r="M71" s="361"/>
      <c r="N71" s="361"/>
      <c r="O71" s="361"/>
      <c r="P71" s="364"/>
    </row>
    <row r="72" spans="2:16" s="245" customFormat="1" x14ac:dyDescent="0.3">
      <c r="B72" s="352"/>
      <c r="C72" s="356"/>
      <c r="D72" s="357"/>
      <c r="E72" s="356"/>
      <c r="F72" s="361"/>
      <c r="G72" s="361"/>
      <c r="H72" s="361"/>
      <c r="I72" s="361"/>
      <c r="J72" s="357"/>
      <c r="K72" s="356"/>
      <c r="L72" s="361"/>
      <c r="M72" s="361"/>
      <c r="N72" s="361"/>
      <c r="O72" s="361"/>
      <c r="P72" s="364"/>
    </row>
    <row r="73" spans="2:16" s="245" customFormat="1" x14ac:dyDescent="0.3">
      <c r="B73" s="352"/>
      <c r="C73" s="356"/>
      <c r="D73" s="357"/>
      <c r="E73" s="356"/>
      <c r="F73" s="361"/>
      <c r="G73" s="361"/>
      <c r="H73" s="361"/>
      <c r="I73" s="361"/>
      <c r="J73" s="357"/>
      <c r="K73" s="356"/>
      <c r="L73" s="361"/>
      <c r="M73" s="361"/>
      <c r="N73" s="361"/>
      <c r="O73" s="361"/>
      <c r="P73" s="364"/>
    </row>
    <row r="74" spans="2:16" s="245" customFormat="1" x14ac:dyDescent="0.3">
      <c r="B74" s="352"/>
      <c r="C74" s="356"/>
      <c r="D74" s="357"/>
      <c r="E74" s="356"/>
      <c r="F74" s="361"/>
      <c r="G74" s="361"/>
      <c r="H74" s="361"/>
      <c r="I74" s="361"/>
      <c r="J74" s="357"/>
      <c r="K74" s="356"/>
      <c r="L74" s="361"/>
      <c r="M74" s="361"/>
      <c r="N74" s="361"/>
      <c r="O74" s="361"/>
      <c r="P74" s="364"/>
    </row>
    <row r="75" spans="2:16" s="245" customFormat="1" x14ac:dyDescent="0.3">
      <c r="B75" s="352"/>
      <c r="C75" s="356"/>
      <c r="D75" s="357"/>
      <c r="E75" s="356"/>
      <c r="F75" s="361"/>
      <c r="G75" s="361"/>
      <c r="H75" s="361"/>
      <c r="I75" s="361"/>
      <c r="J75" s="357"/>
      <c r="K75" s="356"/>
      <c r="L75" s="361"/>
      <c r="M75" s="361"/>
      <c r="N75" s="361"/>
      <c r="O75" s="361"/>
      <c r="P75" s="364"/>
    </row>
    <row r="76" spans="2:16" s="245" customFormat="1" x14ac:dyDescent="0.3">
      <c r="B76" s="352"/>
      <c r="C76" s="356"/>
      <c r="D76" s="357"/>
      <c r="E76" s="356"/>
      <c r="F76" s="361"/>
      <c r="G76" s="361"/>
      <c r="H76" s="361"/>
      <c r="I76" s="361"/>
      <c r="J76" s="357"/>
      <c r="K76" s="356"/>
      <c r="L76" s="361"/>
      <c r="M76" s="361"/>
      <c r="N76" s="361"/>
      <c r="O76" s="361"/>
      <c r="P76" s="364"/>
    </row>
    <row r="77" spans="2:16" s="245" customFormat="1" x14ac:dyDescent="0.3">
      <c r="B77" s="352"/>
      <c r="C77" s="356"/>
      <c r="D77" s="357"/>
      <c r="E77" s="356"/>
      <c r="F77" s="361"/>
      <c r="G77" s="361"/>
      <c r="H77" s="361"/>
      <c r="I77" s="361"/>
      <c r="J77" s="357"/>
      <c r="K77" s="356"/>
      <c r="L77" s="361"/>
      <c r="M77" s="361"/>
      <c r="N77" s="361"/>
      <c r="O77" s="361"/>
      <c r="P77" s="364"/>
    </row>
    <row r="78" spans="2:16" s="245" customFormat="1" x14ac:dyDescent="0.3">
      <c r="B78" s="352"/>
      <c r="C78" s="356"/>
      <c r="D78" s="357"/>
      <c r="E78" s="356"/>
      <c r="F78" s="361"/>
      <c r="G78" s="361"/>
      <c r="H78" s="361"/>
      <c r="I78" s="361"/>
      <c r="J78" s="357"/>
      <c r="K78" s="356"/>
      <c r="L78" s="361"/>
      <c r="M78" s="361"/>
      <c r="N78" s="361"/>
      <c r="O78" s="361"/>
      <c r="P78" s="364"/>
    </row>
    <row r="79" spans="2:16" s="245" customFormat="1" ht="15" thickBot="1" x14ac:dyDescent="0.35">
      <c r="B79" s="353"/>
      <c r="C79" s="358"/>
      <c r="D79" s="359"/>
      <c r="E79" s="358"/>
      <c r="F79" s="362"/>
      <c r="G79" s="362"/>
      <c r="H79" s="362"/>
      <c r="I79" s="362"/>
      <c r="J79" s="359"/>
      <c r="K79" s="358"/>
      <c r="L79" s="362"/>
      <c r="M79" s="362"/>
      <c r="N79" s="362"/>
      <c r="O79" s="362"/>
      <c r="P79" s="365"/>
    </row>
    <row r="80" spans="2:16" s="245" customFormat="1" ht="15" thickBot="1" x14ac:dyDescent="0.35"/>
    <row r="81" spans="2:16" s="245" customFormat="1" ht="15.6" x14ac:dyDescent="0.3">
      <c r="B81" s="257" t="s">
        <v>35</v>
      </c>
      <c r="C81" s="256"/>
      <c r="D81" s="256" t="s">
        <v>221</v>
      </c>
      <c r="E81" s="256"/>
      <c r="F81" s="255" t="s">
        <v>220</v>
      </c>
      <c r="G81" s="254"/>
      <c r="H81" s="254"/>
      <c r="I81" s="254"/>
      <c r="J81" s="254"/>
      <c r="K81" s="254"/>
      <c r="L81" s="254"/>
      <c r="M81" s="254"/>
      <c r="N81" s="254"/>
      <c r="O81" s="254"/>
      <c r="P81" s="253"/>
    </row>
    <row r="82" spans="2:16" s="245" customFormat="1" ht="16.2" thickBot="1" x14ac:dyDescent="0.35">
      <c r="B82" s="252">
        <v>44431</v>
      </c>
      <c r="C82" s="251"/>
      <c r="D82" s="251">
        <v>5</v>
      </c>
      <c r="E82" s="251"/>
      <c r="F82" s="250">
        <v>2</v>
      </c>
      <c r="G82" s="248"/>
      <c r="H82" s="248"/>
      <c r="I82" s="248"/>
      <c r="J82" s="248"/>
      <c r="K82" s="248"/>
      <c r="L82" s="248"/>
      <c r="M82" s="248"/>
      <c r="N82" s="248"/>
      <c r="O82" s="248"/>
      <c r="P82" s="247"/>
    </row>
    <row r="83" spans="2:16" s="245" customFormat="1" x14ac:dyDescent="0.3">
      <c r="B83" s="249"/>
      <c r="C83" s="248"/>
      <c r="D83" s="248"/>
      <c r="E83" s="248"/>
      <c r="F83" s="248"/>
      <c r="G83" s="248"/>
      <c r="H83" s="248"/>
      <c r="I83" s="248"/>
      <c r="J83" s="248"/>
      <c r="K83" s="248"/>
      <c r="L83" s="248"/>
      <c r="M83" s="248"/>
      <c r="N83" s="248"/>
      <c r="O83" s="248"/>
      <c r="P83" s="247"/>
    </row>
    <row r="84" spans="2:16" s="245" customFormat="1" ht="15.6" x14ac:dyDescent="0.3">
      <c r="B84" s="246" t="s">
        <v>219</v>
      </c>
      <c r="C84" s="366" t="s">
        <v>218</v>
      </c>
      <c r="D84" s="366"/>
      <c r="E84" s="366" t="s">
        <v>217</v>
      </c>
      <c r="F84" s="366"/>
      <c r="G84" s="366"/>
      <c r="H84" s="366"/>
      <c r="I84" s="366"/>
      <c r="J84" s="366"/>
      <c r="K84" s="366" t="s">
        <v>216</v>
      </c>
      <c r="L84" s="366"/>
      <c r="M84" s="366"/>
      <c r="N84" s="366"/>
      <c r="O84" s="366"/>
      <c r="P84" s="367"/>
    </row>
    <row r="85" spans="2:16" s="245" customFormat="1" x14ac:dyDescent="0.3">
      <c r="B85" s="348" t="s">
        <v>236</v>
      </c>
      <c r="C85" s="349" t="s">
        <v>235</v>
      </c>
      <c r="D85" s="349"/>
      <c r="E85" s="349"/>
      <c r="F85" s="349"/>
      <c r="G85" s="349"/>
      <c r="H85" s="349"/>
      <c r="I85" s="349"/>
      <c r="J85" s="349"/>
      <c r="K85" s="349"/>
      <c r="L85" s="349"/>
      <c r="M85" s="349"/>
      <c r="N85" s="349"/>
      <c r="O85" s="349"/>
      <c r="P85" s="350"/>
    </row>
    <row r="86" spans="2:16" s="245" customFormat="1" x14ac:dyDescent="0.3">
      <c r="B86" s="348"/>
      <c r="C86" s="349"/>
      <c r="D86" s="349"/>
      <c r="E86" s="349"/>
      <c r="F86" s="349"/>
      <c r="G86" s="349"/>
      <c r="H86" s="349"/>
      <c r="I86" s="349"/>
      <c r="J86" s="349"/>
      <c r="K86" s="349"/>
      <c r="L86" s="349"/>
      <c r="M86" s="349"/>
      <c r="N86" s="349"/>
      <c r="O86" s="349"/>
      <c r="P86" s="350"/>
    </row>
    <row r="87" spans="2:16" s="245" customFormat="1" x14ac:dyDescent="0.3">
      <c r="B87" s="348"/>
      <c r="C87" s="349"/>
      <c r="D87" s="349"/>
      <c r="E87" s="349"/>
      <c r="F87" s="349"/>
      <c r="G87" s="349"/>
      <c r="H87" s="349"/>
      <c r="I87" s="349"/>
      <c r="J87" s="349"/>
      <c r="K87" s="349"/>
      <c r="L87" s="349"/>
      <c r="M87" s="349"/>
      <c r="N87" s="349"/>
      <c r="O87" s="349"/>
      <c r="P87" s="350"/>
    </row>
    <row r="88" spans="2:16" s="245" customFormat="1" x14ac:dyDescent="0.3">
      <c r="B88" s="348"/>
      <c r="C88" s="349"/>
      <c r="D88" s="349"/>
      <c r="E88" s="349"/>
      <c r="F88" s="349"/>
      <c r="G88" s="349"/>
      <c r="H88" s="349"/>
      <c r="I88" s="349"/>
      <c r="J88" s="349"/>
      <c r="K88" s="349"/>
      <c r="L88" s="349"/>
      <c r="M88" s="349"/>
      <c r="N88" s="349"/>
      <c r="O88" s="349"/>
      <c r="P88" s="350"/>
    </row>
    <row r="89" spans="2:16" s="245" customFormat="1" ht="14.4" customHeight="1" x14ac:dyDescent="0.3">
      <c r="B89" s="351" t="s">
        <v>234</v>
      </c>
      <c r="C89" s="354" t="s">
        <v>233</v>
      </c>
      <c r="D89" s="355"/>
      <c r="E89" s="354" t="s">
        <v>232</v>
      </c>
      <c r="F89" s="360"/>
      <c r="G89" s="360"/>
      <c r="H89" s="360"/>
      <c r="I89" s="360"/>
      <c r="J89" s="355"/>
      <c r="K89" s="354"/>
      <c r="L89" s="360"/>
      <c r="M89" s="360"/>
      <c r="N89" s="360"/>
      <c r="O89" s="360"/>
      <c r="P89" s="363"/>
    </row>
    <row r="90" spans="2:16" s="245" customFormat="1" x14ac:dyDescent="0.3">
      <c r="B90" s="352"/>
      <c r="C90" s="356"/>
      <c r="D90" s="357"/>
      <c r="E90" s="356"/>
      <c r="F90" s="361"/>
      <c r="G90" s="361"/>
      <c r="H90" s="361"/>
      <c r="I90" s="361"/>
      <c r="J90" s="357"/>
      <c r="K90" s="356"/>
      <c r="L90" s="361"/>
      <c r="M90" s="361"/>
      <c r="N90" s="361"/>
      <c r="O90" s="361"/>
      <c r="P90" s="364"/>
    </row>
    <row r="91" spans="2:16" s="245" customFormat="1" x14ac:dyDescent="0.3">
      <c r="B91" s="352"/>
      <c r="C91" s="356"/>
      <c r="D91" s="357"/>
      <c r="E91" s="356" t="s">
        <v>231</v>
      </c>
      <c r="F91" s="361"/>
      <c r="G91" s="361"/>
      <c r="H91" s="361"/>
      <c r="I91" s="361"/>
      <c r="J91" s="357"/>
      <c r="K91" s="356"/>
      <c r="L91" s="361"/>
      <c r="M91" s="361"/>
      <c r="N91" s="361"/>
      <c r="O91" s="361"/>
      <c r="P91" s="364"/>
    </row>
    <row r="92" spans="2:16" s="245" customFormat="1" x14ac:dyDescent="0.3">
      <c r="B92" s="352"/>
      <c r="C92" s="356"/>
      <c r="D92" s="357"/>
      <c r="E92" s="356" t="s">
        <v>230</v>
      </c>
      <c r="F92" s="361"/>
      <c r="G92" s="361"/>
      <c r="H92" s="361"/>
      <c r="I92" s="361"/>
      <c r="J92" s="357"/>
      <c r="K92" s="356"/>
      <c r="L92" s="361"/>
      <c r="M92" s="361"/>
      <c r="N92" s="361"/>
      <c r="O92" s="361"/>
      <c r="P92" s="364"/>
    </row>
    <row r="93" spans="2:16" s="245" customFormat="1" x14ac:dyDescent="0.3">
      <c r="B93" s="352"/>
      <c r="C93" s="356"/>
      <c r="D93" s="357"/>
      <c r="E93" s="356" t="s">
        <v>229</v>
      </c>
      <c r="F93" s="361"/>
      <c r="G93" s="361"/>
      <c r="H93" s="361"/>
      <c r="I93" s="361"/>
      <c r="J93" s="357"/>
      <c r="K93" s="356"/>
      <c r="L93" s="361"/>
      <c r="M93" s="361"/>
      <c r="N93" s="361"/>
      <c r="O93" s="361"/>
      <c r="P93" s="364"/>
    </row>
    <row r="94" spans="2:16" s="245" customFormat="1" x14ac:dyDescent="0.3">
      <c r="B94" s="352"/>
      <c r="C94" s="356"/>
      <c r="D94" s="357"/>
      <c r="E94" s="356" t="s">
        <v>228</v>
      </c>
      <c r="F94" s="361"/>
      <c r="G94" s="361"/>
      <c r="H94" s="361"/>
      <c r="I94" s="361"/>
      <c r="J94" s="357"/>
      <c r="K94" s="356"/>
      <c r="L94" s="361"/>
      <c r="M94" s="361"/>
      <c r="N94" s="361"/>
      <c r="O94" s="361"/>
      <c r="P94" s="364"/>
    </row>
    <row r="95" spans="2:16" s="245" customFormat="1" x14ac:dyDescent="0.3">
      <c r="B95" s="352"/>
      <c r="C95" s="356"/>
      <c r="D95" s="357"/>
      <c r="E95" s="356" t="s">
        <v>227</v>
      </c>
      <c r="F95" s="361"/>
      <c r="G95" s="361"/>
      <c r="H95" s="361"/>
      <c r="I95" s="361"/>
      <c r="J95" s="357"/>
      <c r="K95" s="356"/>
      <c r="L95" s="361"/>
      <c r="M95" s="361"/>
      <c r="N95" s="361"/>
      <c r="O95" s="361"/>
      <c r="P95" s="364"/>
    </row>
    <row r="96" spans="2:16" s="245" customFormat="1" x14ac:dyDescent="0.3">
      <c r="B96" s="352"/>
      <c r="C96" s="356"/>
      <c r="D96" s="357"/>
      <c r="E96" s="356" t="s">
        <v>226</v>
      </c>
      <c r="F96" s="361"/>
      <c r="G96" s="361"/>
      <c r="H96" s="361"/>
      <c r="I96" s="361"/>
      <c r="J96" s="357"/>
      <c r="K96" s="356"/>
      <c r="L96" s="361"/>
      <c r="M96" s="361"/>
      <c r="N96" s="361"/>
      <c r="O96" s="361"/>
      <c r="P96" s="364"/>
    </row>
    <row r="97" spans="2:16" s="245" customFormat="1" x14ac:dyDescent="0.3">
      <c r="B97" s="352"/>
      <c r="C97" s="356"/>
      <c r="D97" s="357"/>
      <c r="E97" s="356" t="s">
        <v>225</v>
      </c>
      <c r="F97" s="361"/>
      <c r="G97" s="361"/>
      <c r="H97" s="361"/>
      <c r="I97" s="361"/>
      <c r="J97" s="357"/>
      <c r="K97" s="356"/>
      <c r="L97" s="361"/>
      <c r="M97" s="361"/>
      <c r="N97" s="361"/>
      <c r="O97" s="361"/>
      <c r="P97" s="364"/>
    </row>
    <row r="98" spans="2:16" s="245" customFormat="1" x14ac:dyDescent="0.3">
      <c r="B98" s="352"/>
      <c r="C98" s="356"/>
      <c r="D98" s="357"/>
      <c r="E98" s="356" t="s">
        <v>224</v>
      </c>
      <c r="F98" s="361"/>
      <c r="G98" s="361"/>
      <c r="H98" s="361"/>
      <c r="I98" s="361"/>
      <c r="J98" s="357"/>
      <c r="K98" s="356"/>
      <c r="L98" s="361"/>
      <c r="M98" s="361"/>
      <c r="N98" s="361"/>
      <c r="O98" s="361"/>
      <c r="P98" s="364"/>
    </row>
    <row r="99" spans="2:16" s="245" customFormat="1" x14ac:dyDescent="0.3">
      <c r="B99" s="352"/>
      <c r="C99" s="356"/>
      <c r="D99" s="357"/>
      <c r="E99" s="356" t="s">
        <v>223</v>
      </c>
      <c r="F99" s="361"/>
      <c r="G99" s="361"/>
      <c r="H99" s="361"/>
      <c r="I99" s="361"/>
      <c r="J99" s="357"/>
      <c r="K99" s="356"/>
      <c r="L99" s="361"/>
      <c r="M99" s="361"/>
      <c r="N99" s="361"/>
      <c r="O99" s="361"/>
      <c r="P99" s="364"/>
    </row>
    <row r="100" spans="2:16" s="245" customFormat="1" ht="15" thickBot="1" x14ac:dyDescent="0.35">
      <c r="B100" s="353"/>
      <c r="C100" s="358"/>
      <c r="D100" s="359"/>
      <c r="E100" s="358" t="s">
        <v>222</v>
      </c>
      <c r="F100" s="362"/>
      <c r="G100" s="362"/>
      <c r="H100" s="362"/>
      <c r="I100" s="362"/>
      <c r="J100" s="359"/>
      <c r="K100" s="358"/>
      <c r="L100" s="362"/>
      <c r="M100" s="362"/>
      <c r="N100" s="362"/>
      <c r="O100" s="362"/>
      <c r="P100" s="365"/>
    </row>
    <row r="101" spans="2:16" s="245" customFormat="1" ht="15" thickBot="1" x14ac:dyDescent="0.35"/>
    <row r="102" spans="2:16" s="245" customFormat="1" ht="15.6" x14ac:dyDescent="0.3">
      <c r="B102" s="257" t="s">
        <v>35</v>
      </c>
      <c r="C102" s="256"/>
      <c r="D102" s="256" t="s">
        <v>221</v>
      </c>
      <c r="E102" s="256"/>
      <c r="F102" s="255" t="s">
        <v>220</v>
      </c>
      <c r="G102" s="254"/>
      <c r="H102" s="254"/>
      <c r="I102" s="254"/>
      <c r="J102" s="254"/>
      <c r="K102" s="254"/>
      <c r="L102" s="254"/>
      <c r="M102" s="254"/>
      <c r="N102" s="254"/>
      <c r="O102" s="254"/>
      <c r="P102" s="253"/>
    </row>
    <row r="103" spans="2:16" s="245" customFormat="1" ht="16.2" thickBot="1" x14ac:dyDescent="0.35">
      <c r="B103" s="252">
        <v>44432</v>
      </c>
      <c r="C103" s="251"/>
      <c r="D103" s="251">
        <v>6</v>
      </c>
      <c r="E103" s="251"/>
      <c r="F103" s="250">
        <v>2</v>
      </c>
      <c r="G103" s="248"/>
      <c r="H103" s="248"/>
      <c r="I103" s="248"/>
      <c r="J103" s="248"/>
      <c r="K103" s="248"/>
      <c r="L103" s="248"/>
      <c r="M103" s="248"/>
      <c r="N103" s="248"/>
      <c r="O103" s="248"/>
      <c r="P103" s="247"/>
    </row>
    <row r="104" spans="2:16" s="245" customFormat="1" x14ac:dyDescent="0.3">
      <c r="B104" s="249"/>
      <c r="C104" s="248"/>
      <c r="D104" s="248"/>
      <c r="E104" s="248"/>
      <c r="F104" s="248"/>
      <c r="G104" s="248"/>
      <c r="H104" s="248"/>
      <c r="I104" s="248"/>
      <c r="J104" s="248"/>
      <c r="K104" s="248"/>
      <c r="L104" s="248"/>
      <c r="M104" s="248"/>
      <c r="N104" s="248"/>
      <c r="O104" s="248"/>
      <c r="P104" s="247"/>
    </row>
    <row r="105" spans="2:16" s="245" customFormat="1" ht="15.6" x14ac:dyDescent="0.3">
      <c r="B105" s="246" t="s">
        <v>219</v>
      </c>
      <c r="C105" s="366" t="s">
        <v>218</v>
      </c>
      <c r="D105" s="366"/>
      <c r="E105" s="366" t="s">
        <v>217</v>
      </c>
      <c r="F105" s="366"/>
      <c r="G105" s="366"/>
      <c r="H105" s="366"/>
      <c r="I105" s="366"/>
      <c r="J105" s="366"/>
      <c r="K105" s="366" t="s">
        <v>216</v>
      </c>
      <c r="L105" s="366"/>
      <c r="M105" s="366"/>
      <c r="N105" s="366"/>
      <c r="O105" s="366"/>
      <c r="P105" s="367"/>
    </row>
    <row r="106" spans="2:16" s="245" customFormat="1" x14ac:dyDescent="0.3">
      <c r="B106" s="348"/>
      <c r="C106" s="349"/>
      <c r="D106" s="349"/>
      <c r="E106" s="349"/>
      <c r="F106" s="349"/>
      <c r="G106" s="349"/>
      <c r="H106" s="349"/>
      <c r="I106" s="349"/>
      <c r="J106" s="349"/>
      <c r="K106" s="349"/>
      <c r="L106" s="349"/>
      <c r="M106" s="349"/>
      <c r="N106" s="349"/>
      <c r="O106" s="349"/>
      <c r="P106" s="350"/>
    </row>
    <row r="107" spans="2:16" s="245" customFormat="1" x14ac:dyDescent="0.3">
      <c r="B107" s="348"/>
      <c r="C107" s="349"/>
      <c r="D107" s="349"/>
      <c r="E107" s="349"/>
      <c r="F107" s="349"/>
      <c r="G107" s="349"/>
      <c r="H107" s="349"/>
      <c r="I107" s="349"/>
      <c r="J107" s="349"/>
      <c r="K107" s="349"/>
      <c r="L107" s="349"/>
      <c r="M107" s="349"/>
      <c r="N107" s="349"/>
      <c r="O107" s="349"/>
      <c r="P107" s="350"/>
    </row>
    <row r="108" spans="2:16" s="245" customFormat="1" x14ac:dyDescent="0.3">
      <c r="B108" s="348"/>
      <c r="C108" s="349"/>
      <c r="D108" s="349"/>
      <c r="E108" s="349"/>
      <c r="F108" s="349"/>
      <c r="G108" s="349"/>
      <c r="H108" s="349"/>
      <c r="I108" s="349"/>
      <c r="J108" s="349"/>
      <c r="K108" s="349"/>
      <c r="L108" s="349"/>
      <c r="M108" s="349"/>
      <c r="N108" s="349"/>
      <c r="O108" s="349"/>
      <c r="P108" s="350"/>
    </row>
    <row r="109" spans="2:16" s="245" customFormat="1" x14ac:dyDescent="0.3">
      <c r="B109" s="348"/>
      <c r="C109" s="349"/>
      <c r="D109" s="349"/>
      <c r="E109" s="349"/>
      <c r="F109" s="349"/>
      <c r="G109" s="349"/>
      <c r="H109" s="349"/>
      <c r="I109" s="349"/>
      <c r="J109" s="349"/>
      <c r="K109" s="349"/>
      <c r="L109" s="349"/>
      <c r="M109" s="349"/>
      <c r="N109" s="349"/>
      <c r="O109" s="349"/>
      <c r="P109" s="350"/>
    </row>
    <row r="110" spans="2:16" s="245" customFormat="1" x14ac:dyDescent="0.3">
      <c r="B110" s="351"/>
      <c r="C110" s="354"/>
      <c r="D110" s="355"/>
      <c r="E110" s="354"/>
      <c r="F110" s="360"/>
      <c r="G110" s="360"/>
      <c r="H110" s="360"/>
      <c r="I110" s="360"/>
      <c r="J110" s="355"/>
      <c r="K110" s="354"/>
      <c r="L110" s="360"/>
      <c r="M110" s="360"/>
      <c r="N110" s="360"/>
      <c r="O110" s="360"/>
      <c r="P110" s="363"/>
    </row>
    <row r="111" spans="2:16" s="245" customFormat="1" x14ac:dyDescent="0.3">
      <c r="B111" s="352"/>
      <c r="C111" s="356"/>
      <c r="D111" s="357"/>
      <c r="E111" s="356"/>
      <c r="F111" s="361"/>
      <c r="G111" s="361"/>
      <c r="H111" s="361"/>
      <c r="I111" s="361"/>
      <c r="J111" s="357"/>
      <c r="K111" s="356"/>
      <c r="L111" s="361"/>
      <c r="M111" s="361"/>
      <c r="N111" s="361"/>
      <c r="O111" s="361"/>
      <c r="P111" s="364"/>
    </row>
    <row r="112" spans="2:16" s="245" customFormat="1" x14ac:dyDescent="0.3">
      <c r="B112" s="352"/>
      <c r="C112" s="356"/>
      <c r="D112" s="357"/>
      <c r="E112" s="356"/>
      <c r="F112" s="361"/>
      <c r="G112" s="361"/>
      <c r="H112" s="361"/>
      <c r="I112" s="361"/>
      <c r="J112" s="357"/>
      <c r="K112" s="356"/>
      <c r="L112" s="361"/>
      <c r="M112" s="361"/>
      <c r="N112" s="361"/>
      <c r="O112" s="361"/>
      <c r="P112" s="364"/>
    </row>
    <row r="113" spans="2:16" s="245" customFormat="1" x14ac:dyDescent="0.3">
      <c r="B113" s="352"/>
      <c r="C113" s="356"/>
      <c r="D113" s="357"/>
      <c r="E113" s="356"/>
      <c r="F113" s="361"/>
      <c r="G113" s="361"/>
      <c r="H113" s="361"/>
      <c r="I113" s="361"/>
      <c r="J113" s="357"/>
      <c r="K113" s="356"/>
      <c r="L113" s="361"/>
      <c r="M113" s="361"/>
      <c r="N113" s="361"/>
      <c r="O113" s="361"/>
      <c r="P113" s="364"/>
    </row>
    <row r="114" spans="2:16" s="245" customFormat="1" x14ac:dyDescent="0.3">
      <c r="B114" s="352"/>
      <c r="C114" s="356"/>
      <c r="D114" s="357"/>
      <c r="E114" s="356"/>
      <c r="F114" s="361"/>
      <c r="G114" s="361"/>
      <c r="H114" s="361"/>
      <c r="I114" s="361"/>
      <c r="J114" s="357"/>
      <c r="K114" s="356"/>
      <c r="L114" s="361"/>
      <c r="M114" s="361"/>
      <c r="N114" s="361"/>
      <c r="O114" s="361"/>
      <c r="P114" s="364"/>
    </row>
    <row r="115" spans="2:16" s="245" customFormat="1" x14ac:dyDescent="0.3">
      <c r="B115" s="352"/>
      <c r="C115" s="356"/>
      <c r="D115" s="357"/>
      <c r="E115" s="356"/>
      <c r="F115" s="361"/>
      <c r="G115" s="361"/>
      <c r="H115" s="361"/>
      <c r="I115" s="361"/>
      <c r="J115" s="357"/>
      <c r="K115" s="356"/>
      <c r="L115" s="361"/>
      <c r="M115" s="361"/>
      <c r="N115" s="361"/>
      <c r="O115" s="361"/>
      <c r="P115" s="364"/>
    </row>
    <row r="116" spans="2:16" s="245" customFormat="1" x14ac:dyDescent="0.3">
      <c r="B116" s="352"/>
      <c r="C116" s="356"/>
      <c r="D116" s="357"/>
      <c r="E116" s="356"/>
      <c r="F116" s="361"/>
      <c r="G116" s="361"/>
      <c r="H116" s="361"/>
      <c r="I116" s="361"/>
      <c r="J116" s="357"/>
      <c r="K116" s="356"/>
      <c r="L116" s="361"/>
      <c r="M116" s="361"/>
      <c r="N116" s="361"/>
      <c r="O116" s="361"/>
      <c r="P116" s="364"/>
    </row>
    <row r="117" spans="2:16" s="245" customFormat="1" x14ac:dyDescent="0.3">
      <c r="B117" s="352"/>
      <c r="C117" s="356"/>
      <c r="D117" s="357"/>
      <c r="E117" s="356"/>
      <c r="F117" s="361"/>
      <c r="G117" s="361"/>
      <c r="H117" s="361"/>
      <c r="I117" s="361"/>
      <c r="J117" s="357"/>
      <c r="K117" s="356"/>
      <c r="L117" s="361"/>
      <c r="M117" s="361"/>
      <c r="N117" s="361"/>
      <c r="O117" s="361"/>
      <c r="P117" s="364"/>
    </row>
    <row r="118" spans="2:16" s="245" customFormat="1" x14ac:dyDescent="0.3">
      <c r="B118" s="352"/>
      <c r="C118" s="356"/>
      <c r="D118" s="357"/>
      <c r="E118" s="356"/>
      <c r="F118" s="361"/>
      <c r="G118" s="361"/>
      <c r="H118" s="361"/>
      <c r="I118" s="361"/>
      <c r="J118" s="357"/>
      <c r="K118" s="356"/>
      <c r="L118" s="361"/>
      <c r="M118" s="361"/>
      <c r="N118" s="361"/>
      <c r="O118" s="361"/>
      <c r="P118" s="364"/>
    </row>
    <row r="119" spans="2:16" s="245" customFormat="1" x14ac:dyDescent="0.3">
      <c r="B119" s="352"/>
      <c r="C119" s="356"/>
      <c r="D119" s="357"/>
      <c r="E119" s="356"/>
      <c r="F119" s="361"/>
      <c r="G119" s="361"/>
      <c r="H119" s="361"/>
      <c r="I119" s="361"/>
      <c r="J119" s="357"/>
      <c r="K119" s="356"/>
      <c r="L119" s="361"/>
      <c r="M119" s="361"/>
      <c r="N119" s="361"/>
      <c r="O119" s="361"/>
      <c r="P119" s="364"/>
    </row>
    <row r="120" spans="2:16" s="245" customFormat="1" x14ac:dyDescent="0.3">
      <c r="B120" s="352"/>
      <c r="C120" s="356"/>
      <c r="D120" s="357"/>
      <c r="E120" s="356"/>
      <c r="F120" s="361"/>
      <c r="G120" s="361"/>
      <c r="H120" s="361"/>
      <c r="I120" s="361"/>
      <c r="J120" s="357"/>
      <c r="K120" s="356"/>
      <c r="L120" s="361"/>
      <c r="M120" s="361"/>
      <c r="N120" s="361"/>
      <c r="O120" s="361"/>
      <c r="P120" s="364"/>
    </row>
    <row r="121" spans="2:16" s="245" customFormat="1" ht="15" thickBot="1" x14ac:dyDescent="0.35">
      <c r="B121" s="353"/>
      <c r="C121" s="358"/>
      <c r="D121" s="359"/>
      <c r="E121" s="358"/>
      <c r="F121" s="362"/>
      <c r="G121" s="362"/>
      <c r="H121" s="362"/>
      <c r="I121" s="362"/>
      <c r="J121" s="359"/>
      <c r="K121" s="358"/>
      <c r="L121" s="362"/>
      <c r="M121" s="362"/>
      <c r="N121" s="362"/>
      <c r="O121" s="362"/>
      <c r="P121" s="365"/>
    </row>
    <row r="122" spans="2:16" s="245" customFormat="1" x14ac:dyDescent="0.3"/>
    <row r="123" spans="2:16" s="245" customFormat="1" x14ac:dyDescent="0.3"/>
    <row r="124" spans="2:16" s="245" customFormat="1" x14ac:dyDescent="0.3"/>
    <row r="125" spans="2:16" s="245" customFormat="1" x14ac:dyDescent="0.3"/>
    <row r="126" spans="2:16" s="245" customFormat="1" x14ac:dyDescent="0.3"/>
    <row r="127" spans="2:16" s="245" customFormat="1" x14ac:dyDescent="0.3"/>
    <row r="128" spans="2:16" s="245" customFormat="1" x14ac:dyDescent="0.3"/>
    <row r="129" s="245" customFormat="1" x14ac:dyDescent="0.3"/>
    <row r="130" s="245" customFormat="1" x14ac:dyDescent="0.3"/>
    <row r="131" s="245" customFormat="1" x14ac:dyDescent="0.3"/>
    <row r="132" s="245" customFormat="1" x14ac:dyDescent="0.3"/>
    <row r="133" s="245" customFormat="1" x14ac:dyDescent="0.3"/>
    <row r="134" s="245" customFormat="1" x14ac:dyDescent="0.3"/>
    <row r="135" s="245" customFormat="1" x14ac:dyDescent="0.3"/>
    <row r="136" s="245" customFormat="1" x14ac:dyDescent="0.3"/>
    <row r="137" s="245" customFormat="1" x14ac:dyDescent="0.3"/>
    <row r="138" s="245" customFormat="1" x14ac:dyDescent="0.3"/>
    <row r="139" s="245" customFormat="1" x14ac:dyDescent="0.3"/>
    <row r="140" s="245" customFormat="1" x14ac:dyDescent="0.3"/>
    <row r="141" s="245" customFormat="1" x14ac:dyDescent="0.3"/>
    <row r="142" s="245" customFormat="1" x14ac:dyDescent="0.3"/>
    <row r="143" s="245" customFormat="1" x14ac:dyDescent="0.3"/>
    <row r="144" s="245" customFormat="1" x14ac:dyDescent="0.3"/>
    <row r="145" s="245" customFormat="1" x14ac:dyDescent="0.3"/>
    <row r="146" s="245" customFormat="1" x14ac:dyDescent="0.3"/>
    <row r="147" s="245" customFormat="1" x14ac:dyDescent="0.3"/>
    <row r="148" s="245" customFormat="1" x14ac:dyDescent="0.3"/>
    <row r="149" s="245" customFormat="1" x14ac:dyDescent="0.3"/>
    <row r="150" s="245" customFormat="1" x14ac:dyDescent="0.3"/>
    <row r="151" s="245" customFormat="1" x14ac:dyDescent="0.3"/>
    <row r="152" s="245" customFormat="1" x14ac:dyDescent="0.3"/>
    <row r="153" s="245" customFormat="1" x14ac:dyDescent="0.3"/>
    <row r="154" s="245" customFormat="1" x14ac:dyDescent="0.3"/>
    <row r="155" s="245" customFormat="1" x14ac:dyDescent="0.3"/>
    <row r="156" s="245" customFormat="1" x14ac:dyDescent="0.3"/>
    <row r="157" s="245" customFormat="1" x14ac:dyDescent="0.3"/>
    <row r="158" s="245" customFormat="1" x14ac:dyDescent="0.3"/>
    <row r="159" s="245" customFormat="1" x14ac:dyDescent="0.3"/>
    <row r="160" s="245" customFormat="1" x14ac:dyDescent="0.3"/>
    <row r="161" s="245" customFormat="1" x14ac:dyDescent="0.3"/>
    <row r="162" s="245" customFormat="1" x14ac:dyDescent="0.3"/>
    <row r="163" s="245" customFormat="1" x14ac:dyDescent="0.3"/>
    <row r="164" s="245" customFormat="1" x14ac:dyDescent="0.3"/>
    <row r="165" s="245" customFormat="1" x14ac:dyDescent="0.3"/>
    <row r="166" s="245" customFormat="1" x14ac:dyDescent="0.3"/>
    <row r="167" s="245" customFormat="1" x14ac:dyDescent="0.3"/>
    <row r="168" s="245" customFormat="1" x14ac:dyDescent="0.3"/>
    <row r="169" s="245" customFormat="1" x14ac:dyDescent="0.3"/>
    <row r="170" s="245" customFormat="1" x14ac:dyDescent="0.3"/>
    <row r="171" s="245" customFormat="1" x14ac:dyDescent="0.3"/>
    <row r="172" s="245" customFormat="1" x14ac:dyDescent="0.3"/>
    <row r="173" s="245" customFormat="1" x14ac:dyDescent="0.3"/>
    <row r="174" s="245" customFormat="1" x14ac:dyDescent="0.3"/>
    <row r="175" s="245" customFormat="1" x14ac:dyDescent="0.3"/>
    <row r="176" s="245" customFormat="1" x14ac:dyDescent="0.3"/>
    <row r="177" s="245" customFormat="1" x14ac:dyDescent="0.3"/>
    <row r="178" s="245" customFormat="1" x14ac:dyDescent="0.3"/>
    <row r="179" s="245" customFormat="1" x14ac:dyDescent="0.3"/>
    <row r="180" s="245" customFormat="1" x14ac:dyDescent="0.3"/>
    <row r="181" s="245" customFormat="1" x14ac:dyDescent="0.3"/>
    <row r="182" s="245" customFormat="1" x14ac:dyDescent="0.3"/>
    <row r="183" s="245" customFormat="1" x14ac:dyDescent="0.3"/>
    <row r="184" s="245" customFormat="1" x14ac:dyDescent="0.3"/>
    <row r="185" s="245" customFormat="1" x14ac:dyDescent="0.3"/>
    <row r="186" s="245" customFormat="1" x14ac:dyDescent="0.3"/>
    <row r="187" s="245" customFormat="1" x14ac:dyDescent="0.3"/>
    <row r="188" s="245" customFormat="1" x14ac:dyDescent="0.3"/>
    <row r="189" s="245" customFormat="1" x14ac:dyDescent="0.3"/>
    <row r="190" s="245" customFormat="1" x14ac:dyDescent="0.3"/>
    <row r="191" s="245" customFormat="1" x14ac:dyDescent="0.3"/>
    <row r="192" s="245" customFormat="1" x14ac:dyDescent="0.3"/>
    <row r="193" s="245" customFormat="1" x14ac:dyDescent="0.3"/>
    <row r="194" s="245" customFormat="1" x14ac:dyDescent="0.3"/>
    <row r="195" s="245" customFormat="1" x14ac:dyDescent="0.3"/>
    <row r="196" s="245" customFormat="1" x14ac:dyDescent="0.3"/>
    <row r="197" s="245" customFormat="1" x14ac:dyDescent="0.3"/>
    <row r="198" s="245" customFormat="1" x14ac:dyDescent="0.3"/>
    <row r="199" s="245" customFormat="1" x14ac:dyDescent="0.3"/>
    <row r="200" s="245" customFormat="1" x14ac:dyDescent="0.3"/>
    <row r="201" s="245" customFormat="1" x14ac:dyDescent="0.3"/>
    <row r="202" s="245" customFormat="1" x14ac:dyDescent="0.3"/>
    <row r="203" s="245" customFormat="1" x14ac:dyDescent="0.3"/>
    <row r="204" s="245" customFormat="1" x14ac:dyDescent="0.3"/>
    <row r="205" s="245" customFormat="1" x14ac:dyDescent="0.3"/>
    <row r="206" s="245" customFormat="1" x14ac:dyDescent="0.3"/>
    <row r="207" s="245" customFormat="1" x14ac:dyDescent="0.3"/>
    <row r="208" s="245" customFormat="1" x14ac:dyDescent="0.3"/>
    <row r="209" s="245" customFormat="1" x14ac:dyDescent="0.3"/>
    <row r="210" s="245" customFormat="1" x14ac:dyDescent="0.3"/>
    <row r="211" s="245" customFormat="1" x14ac:dyDescent="0.3"/>
    <row r="212" s="245" customFormat="1" x14ac:dyDescent="0.3"/>
    <row r="213" s="245" customFormat="1" x14ac:dyDescent="0.3"/>
    <row r="214" s="245" customFormat="1" x14ac:dyDescent="0.3"/>
    <row r="215" s="245" customFormat="1" x14ac:dyDescent="0.3"/>
    <row r="216" s="245" customFormat="1" x14ac:dyDescent="0.3"/>
    <row r="217" s="245" customFormat="1" x14ac:dyDescent="0.3"/>
    <row r="218" s="245" customFormat="1" x14ac:dyDescent="0.3"/>
    <row r="219" s="245" customFormat="1" x14ac:dyDescent="0.3"/>
    <row r="220" s="245" customFormat="1" x14ac:dyDescent="0.3"/>
    <row r="221" s="245" customFormat="1" x14ac:dyDescent="0.3"/>
    <row r="222" s="245" customFormat="1" x14ac:dyDescent="0.3"/>
    <row r="223" s="245" customFormat="1" x14ac:dyDescent="0.3"/>
    <row r="224" s="245" customFormat="1" x14ac:dyDescent="0.3"/>
    <row r="225" s="245" customFormat="1" x14ac:dyDescent="0.3"/>
    <row r="226" s="245" customFormat="1" x14ac:dyDescent="0.3"/>
    <row r="227" s="245" customFormat="1" x14ac:dyDescent="0.3"/>
    <row r="228" s="245" customFormat="1" x14ac:dyDescent="0.3"/>
    <row r="229" s="245" customFormat="1" x14ac:dyDescent="0.3"/>
    <row r="230" s="245" customFormat="1" x14ac:dyDescent="0.3"/>
    <row r="231" s="245" customFormat="1" x14ac:dyDescent="0.3"/>
    <row r="232" s="245" customFormat="1" x14ac:dyDescent="0.3"/>
    <row r="233" s="245" customFormat="1" x14ac:dyDescent="0.3"/>
    <row r="234" s="245" customFormat="1" x14ac:dyDescent="0.3"/>
    <row r="235" s="245" customFormat="1" x14ac:dyDescent="0.3"/>
    <row r="236" s="245" customFormat="1" x14ac:dyDescent="0.3"/>
    <row r="237" s="245" customFormat="1" x14ac:dyDescent="0.3"/>
    <row r="238" s="245" customFormat="1" x14ac:dyDescent="0.3"/>
    <row r="239" s="245" customFormat="1" x14ac:dyDescent="0.3"/>
    <row r="240" s="245" customFormat="1" x14ac:dyDescent="0.3"/>
    <row r="241" s="245" customFormat="1" x14ac:dyDescent="0.3"/>
    <row r="242" s="245" customFormat="1" x14ac:dyDescent="0.3"/>
    <row r="243" s="245" customFormat="1" x14ac:dyDescent="0.3"/>
    <row r="244" s="245" customFormat="1" x14ac:dyDescent="0.3"/>
    <row r="245" s="245" customFormat="1" x14ac:dyDescent="0.3"/>
    <row r="246" s="245" customFormat="1" x14ac:dyDescent="0.3"/>
    <row r="247" s="245" customFormat="1" x14ac:dyDescent="0.3"/>
    <row r="248" s="245" customFormat="1" x14ac:dyDescent="0.3"/>
    <row r="249" s="245" customFormat="1" x14ac:dyDescent="0.3"/>
    <row r="250" s="245" customFormat="1" x14ac:dyDescent="0.3"/>
    <row r="251" s="245" customFormat="1" x14ac:dyDescent="0.3"/>
    <row r="252" s="245" customFormat="1" x14ac:dyDescent="0.3"/>
    <row r="253" s="245" customFormat="1" x14ac:dyDescent="0.3"/>
    <row r="254" s="245" customFormat="1" x14ac:dyDescent="0.3"/>
    <row r="255" s="245" customFormat="1" x14ac:dyDescent="0.3"/>
    <row r="256" s="245" customFormat="1" x14ac:dyDescent="0.3"/>
    <row r="257" s="245" customFormat="1" x14ac:dyDescent="0.3"/>
    <row r="258" s="245" customFormat="1" x14ac:dyDescent="0.3"/>
    <row r="259" s="245" customFormat="1" x14ac:dyDescent="0.3"/>
    <row r="260" s="245" customFormat="1" x14ac:dyDescent="0.3"/>
    <row r="261" s="245" customFormat="1" x14ac:dyDescent="0.3"/>
    <row r="262" s="245" customFormat="1" x14ac:dyDescent="0.3"/>
    <row r="263" s="245" customFormat="1" x14ac:dyDescent="0.3"/>
    <row r="264" s="245" customFormat="1" x14ac:dyDescent="0.3"/>
    <row r="265" s="245" customFormat="1" x14ac:dyDescent="0.3"/>
    <row r="266" s="245" customFormat="1" x14ac:dyDescent="0.3"/>
    <row r="267" s="245" customFormat="1" x14ac:dyDescent="0.3"/>
    <row r="268" s="245" customFormat="1" x14ac:dyDescent="0.3"/>
    <row r="269" s="245" customFormat="1" x14ac:dyDescent="0.3"/>
    <row r="270" s="245" customFormat="1" x14ac:dyDescent="0.3"/>
    <row r="271" s="245" customFormat="1" x14ac:dyDescent="0.3"/>
    <row r="272" s="245" customFormat="1" x14ac:dyDescent="0.3"/>
    <row r="273" s="245" customFormat="1" x14ac:dyDescent="0.3"/>
    <row r="274" s="245" customFormat="1" x14ac:dyDescent="0.3"/>
    <row r="275" s="245" customFormat="1" x14ac:dyDescent="0.3"/>
    <row r="276" s="245" customFormat="1" x14ac:dyDescent="0.3"/>
    <row r="277" s="245" customFormat="1" x14ac:dyDescent="0.3"/>
    <row r="278" s="245" customFormat="1" x14ac:dyDescent="0.3"/>
    <row r="279" s="245" customFormat="1" x14ac:dyDescent="0.3"/>
    <row r="280" s="245" customFormat="1" x14ac:dyDescent="0.3"/>
    <row r="281" s="245" customFormat="1" x14ac:dyDescent="0.3"/>
    <row r="282" s="245" customFormat="1" x14ac:dyDescent="0.3"/>
    <row r="283" s="245" customFormat="1" x14ac:dyDescent="0.3"/>
    <row r="284" s="245" customFormat="1" x14ac:dyDescent="0.3"/>
    <row r="285" s="245" customFormat="1" x14ac:dyDescent="0.3"/>
    <row r="286" s="245" customFormat="1" x14ac:dyDescent="0.3"/>
    <row r="287" s="245" customFormat="1" x14ac:dyDescent="0.3"/>
    <row r="288" s="245" customFormat="1" x14ac:dyDescent="0.3"/>
    <row r="289" s="245" customFormat="1" x14ac:dyDescent="0.3"/>
    <row r="290" s="245" customFormat="1" x14ac:dyDescent="0.3"/>
    <row r="291" s="245" customFormat="1" x14ac:dyDescent="0.3"/>
    <row r="292" s="245" customFormat="1" x14ac:dyDescent="0.3"/>
    <row r="293" s="245" customFormat="1" x14ac:dyDescent="0.3"/>
    <row r="294" s="245" customFormat="1" x14ac:dyDescent="0.3"/>
    <row r="295" s="245" customFormat="1" x14ac:dyDescent="0.3"/>
    <row r="296" s="245" customFormat="1" x14ac:dyDescent="0.3"/>
    <row r="297" s="245" customFormat="1" x14ac:dyDescent="0.3"/>
    <row r="298" s="245" customFormat="1" x14ac:dyDescent="0.3"/>
    <row r="299" s="245" customFormat="1" x14ac:dyDescent="0.3"/>
    <row r="300" s="245" customFormat="1" x14ac:dyDescent="0.3"/>
    <row r="301" s="245" customFormat="1" x14ac:dyDescent="0.3"/>
    <row r="302" s="245" customFormat="1" x14ac:dyDescent="0.3"/>
    <row r="303" s="245" customFormat="1" x14ac:dyDescent="0.3"/>
    <row r="304" s="245" customFormat="1" x14ac:dyDescent="0.3"/>
    <row r="305" s="245" customFormat="1" x14ac:dyDescent="0.3"/>
    <row r="306" s="245" customFormat="1" x14ac:dyDescent="0.3"/>
    <row r="307" s="245" customFormat="1" x14ac:dyDescent="0.3"/>
    <row r="308" s="245" customFormat="1" x14ac:dyDescent="0.3"/>
    <row r="309" s="245" customFormat="1" x14ac:dyDescent="0.3"/>
    <row r="310" s="245" customFormat="1" x14ac:dyDescent="0.3"/>
    <row r="311" s="245" customFormat="1" x14ac:dyDescent="0.3"/>
    <row r="312" s="245" customFormat="1" x14ac:dyDescent="0.3"/>
    <row r="313" s="245" customFormat="1" x14ac:dyDescent="0.3"/>
    <row r="314" s="245" customFormat="1" x14ac:dyDescent="0.3"/>
    <row r="315" s="245" customFormat="1" x14ac:dyDescent="0.3"/>
    <row r="316" s="245" customFormat="1" x14ac:dyDescent="0.3"/>
    <row r="317" s="245" customFormat="1" x14ac:dyDescent="0.3"/>
    <row r="318" s="245" customFormat="1" x14ac:dyDescent="0.3"/>
    <row r="319" s="245" customFormat="1" x14ac:dyDescent="0.3"/>
    <row r="320" s="245" customFormat="1" x14ac:dyDescent="0.3"/>
    <row r="321" s="245" customFormat="1" x14ac:dyDescent="0.3"/>
    <row r="322" s="245" customFormat="1" x14ac:dyDescent="0.3"/>
    <row r="323" s="245" customFormat="1" x14ac:dyDescent="0.3"/>
    <row r="324" s="245" customFormat="1" x14ac:dyDescent="0.3"/>
    <row r="325" s="245" customFormat="1" x14ac:dyDescent="0.3"/>
    <row r="326" s="245" customFormat="1" x14ac:dyDescent="0.3"/>
    <row r="327" s="245" customFormat="1" x14ac:dyDescent="0.3"/>
    <row r="328" s="245" customFormat="1" x14ac:dyDescent="0.3"/>
    <row r="329" s="245" customFormat="1" x14ac:dyDescent="0.3"/>
    <row r="330" s="245" customFormat="1" x14ac:dyDescent="0.3"/>
    <row r="331" s="245" customFormat="1" x14ac:dyDescent="0.3"/>
    <row r="332" s="245" customFormat="1" x14ac:dyDescent="0.3"/>
    <row r="333" s="245" customFormat="1" x14ac:dyDescent="0.3"/>
    <row r="334" s="245" customFormat="1" x14ac:dyDescent="0.3"/>
    <row r="335" s="245" customFormat="1" x14ac:dyDescent="0.3"/>
    <row r="336" s="245" customFormat="1" x14ac:dyDescent="0.3"/>
    <row r="337" s="245" customFormat="1" x14ac:dyDescent="0.3"/>
    <row r="338" s="245" customFormat="1" x14ac:dyDescent="0.3"/>
    <row r="339" s="245" customFormat="1" x14ac:dyDescent="0.3"/>
    <row r="340" s="245" customFormat="1" x14ac:dyDescent="0.3"/>
    <row r="341" s="245" customFormat="1" x14ac:dyDescent="0.3"/>
    <row r="342" s="245" customFormat="1" x14ac:dyDescent="0.3"/>
    <row r="343" s="245" customFormat="1" x14ac:dyDescent="0.3"/>
    <row r="344" s="245" customFormat="1" x14ac:dyDescent="0.3"/>
    <row r="345" s="245" customFormat="1" x14ac:dyDescent="0.3"/>
    <row r="346" s="245" customFormat="1" x14ac:dyDescent="0.3"/>
    <row r="347" s="245" customFormat="1" x14ac:dyDescent="0.3"/>
    <row r="348" s="245" customFormat="1" x14ac:dyDescent="0.3"/>
    <row r="349" s="245" customFormat="1" x14ac:dyDescent="0.3"/>
    <row r="350" s="245" customFormat="1" x14ac:dyDescent="0.3"/>
    <row r="351" s="245" customFormat="1" x14ac:dyDescent="0.3"/>
    <row r="352" s="245" customFormat="1" x14ac:dyDescent="0.3"/>
    <row r="353" s="245" customFormat="1" x14ac:dyDescent="0.3"/>
    <row r="354" s="245" customFormat="1" x14ac:dyDescent="0.3"/>
    <row r="355" s="245" customFormat="1" x14ac:dyDescent="0.3"/>
    <row r="356" s="245" customFormat="1" x14ac:dyDescent="0.3"/>
    <row r="357" s="245" customFormat="1" x14ac:dyDescent="0.3"/>
    <row r="358" s="245" customFormat="1" x14ac:dyDescent="0.3"/>
    <row r="359" s="245" customFormat="1" x14ac:dyDescent="0.3"/>
    <row r="360" s="245" customFormat="1" x14ac:dyDescent="0.3"/>
    <row r="361" s="245" customFormat="1" x14ac:dyDescent="0.3"/>
    <row r="362" s="245" customFormat="1" x14ac:dyDescent="0.3"/>
    <row r="363" s="245" customFormat="1" x14ac:dyDescent="0.3"/>
    <row r="364" s="245" customFormat="1" x14ac:dyDescent="0.3"/>
    <row r="365" s="245" customFormat="1" x14ac:dyDescent="0.3"/>
    <row r="366" s="245" customFormat="1" x14ac:dyDescent="0.3"/>
    <row r="367" s="245" customFormat="1" x14ac:dyDescent="0.3"/>
    <row r="368" s="245" customFormat="1" x14ac:dyDescent="0.3"/>
    <row r="369" s="245" customFormat="1" x14ac:dyDescent="0.3"/>
    <row r="370" s="245" customFormat="1" x14ac:dyDescent="0.3"/>
    <row r="371" s="245" customFormat="1" x14ac:dyDescent="0.3"/>
    <row r="372" s="245" customFormat="1" x14ac:dyDescent="0.3"/>
    <row r="373" s="245" customFormat="1" x14ac:dyDescent="0.3"/>
    <row r="374" s="245" customFormat="1" x14ac:dyDescent="0.3"/>
    <row r="375" s="245" customFormat="1" x14ac:dyDescent="0.3"/>
    <row r="376" s="245" customFormat="1" x14ac:dyDescent="0.3"/>
    <row r="377" s="245" customFormat="1" x14ac:dyDescent="0.3"/>
    <row r="378" s="245" customFormat="1" x14ac:dyDescent="0.3"/>
    <row r="379" s="245" customFormat="1" x14ac:dyDescent="0.3"/>
    <row r="380" s="245" customFormat="1" x14ac:dyDescent="0.3"/>
    <row r="381" s="245" customFormat="1" x14ac:dyDescent="0.3"/>
    <row r="382" s="245" customFormat="1" x14ac:dyDescent="0.3"/>
    <row r="383" s="245" customFormat="1" x14ac:dyDescent="0.3"/>
    <row r="384" s="245" customFormat="1" x14ac:dyDescent="0.3"/>
    <row r="385" s="245" customFormat="1" x14ac:dyDescent="0.3"/>
    <row r="386" s="245" customFormat="1" x14ac:dyDescent="0.3"/>
    <row r="387" s="245" customFormat="1" x14ac:dyDescent="0.3"/>
    <row r="388" s="245" customFormat="1" x14ac:dyDescent="0.3"/>
    <row r="389" s="245" customFormat="1" x14ac:dyDescent="0.3"/>
    <row r="390" s="245" customFormat="1" x14ac:dyDescent="0.3"/>
    <row r="391" s="245" customFormat="1" x14ac:dyDescent="0.3"/>
    <row r="392" s="245" customFormat="1" x14ac:dyDescent="0.3"/>
    <row r="393" s="245" customFormat="1" x14ac:dyDescent="0.3"/>
    <row r="394" s="245" customFormat="1" x14ac:dyDescent="0.3"/>
    <row r="395" s="245" customFormat="1" x14ac:dyDescent="0.3"/>
    <row r="396" s="245" customFormat="1" x14ac:dyDescent="0.3"/>
    <row r="397" s="245" customFormat="1" x14ac:dyDescent="0.3"/>
    <row r="398" s="245" customFormat="1" x14ac:dyDescent="0.3"/>
    <row r="399" s="245" customFormat="1" x14ac:dyDescent="0.3"/>
    <row r="400" s="245" customFormat="1" x14ac:dyDescent="0.3"/>
    <row r="401" s="245" customFormat="1" x14ac:dyDescent="0.3"/>
    <row r="402" s="245" customFormat="1" x14ac:dyDescent="0.3"/>
    <row r="403" s="245" customFormat="1" x14ac:dyDescent="0.3"/>
    <row r="404" s="245" customFormat="1" x14ac:dyDescent="0.3"/>
    <row r="405" s="245" customFormat="1" x14ac:dyDescent="0.3"/>
    <row r="406" s="245" customFormat="1" x14ac:dyDescent="0.3"/>
    <row r="407" s="245" customFormat="1" x14ac:dyDescent="0.3"/>
    <row r="408" s="245" customFormat="1" x14ac:dyDescent="0.3"/>
    <row r="409" s="245" customFormat="1" x14ac:dyDescent="0.3"/>
    <row r="410" s="245" customFormat="1" x14ac:dyDescent="0.3"/>
    <row r="411" s="245" customFormat="1" x14ac:dyDescent="0.3"/>
    <row r="412" s="245" customFormat="1" x14ac:dyDescent="0.3"/>
    <row r="413" s="245" customFormat="1" x14ac:dyDescent="0.3"/>
    <row r="414" s="245" customFormat="1" x14ac:dyDescent="0.3"/>
    <row r="415" s="245" customFormat="1" x14ac:dyDescent="0.3"/>
    <row r="416" s="245" customFormat="1" x14ac:dyDescent="0.3"/>
    <row r="417" s="245" customFormat="1" x14ac:dyDescent="0.3"/>
    <row r="418" s="245" customFormat="1" x14ac:dyDescent="0.3"/>
    <row r="419" s="245" customFormat="1" x14ac:dyDescent="0.3"/>
    <row r="420" s="245" customFormat="1" x14ac:dyDescent="0.3"/>
    <row r="421" s="245" customFormat="1" x14ac:dyDescent="0.3"/>
    <row r="422" s="245" customFormat="1" x14ac:dyDescent="0.3"/>
    <row r="423" s="245" customFormat="1" x14ac:dyDescent="0.3"/>
    <row r="424" s="245" customFormat="1" x14ac:dyDescent="0.3"/>
    <row r="425" s="245" customFormat="1" x14ac:dyDescent="0.3"/>
    <row r="426" s="245" customFormat="1" x14ac:dyDescent="0.3"/>
    <row r="427" s="245" customFormat="1" x14ac:dyDescent="0.3"/>
    <row r="428" s="245" customFormat="1" x14ac:dyDescent="0.3"/>
    <row r="429" s="245" customFormat="1" x14ac:dyDescent="0.3"/>
    <row r="430" s="245" customFormat="1" x14ac:dyDescent="0.3"/>
    <row r="431" s="245" customFormat="1" x14ac:dyDescent="0.3"/>
    <row r="432" s="245" customFormat="1" x14ac:dyDescent="0.3"/>
    <row r="433" s="245" customFormat="1" x14ac:dyDescent="0.3"/>
    <row r="434" s="245" customFormat="1" x14ac:dyDescent="0.3"/>
    <row r="435" s="245" customFormat="1" x14ac:dyDescent="0.3"/>
    <row r="436" s="245" customFormat="1" x14ac:dyDescent="0.3"/>
    <row r="437" s="245" customFormat="1" x14ac:dyDescent="0.3"/>
    <row r="438" s="245" customFormat="1" x14ac:dyDescent="0.3"/>
    <row r="439" s="245" customFormat="1" x14ac:dyDescent="0.3"/>
    <row r="440" s="245" customFormat="1" x14ac:dyDescent="0.3"/>
    <row r="441" s="245" customFormat="1" x14ac:dyDescent="0.3"/>
    <row r="442" s="245" customFormat="1" x14ac:dyDescent="0.3"/>
    <row r="443" s="245" customFormat="1" x14ac:dyDescent="0.3"/>
    <row r="444" s="245" customFormat="1" x14ac:dyDescent="0.3"/>
    <row r="445" s="245" customFormat="1" x14ac:dyDescent="0.3"/>
    <row r="446" s="245" customFormat="1" x14ac:dyDescent="0.3"/>
    <row r="447" s="245" customFormat="1" x14ac:dyDescent="0.3"/>
    <row r="448" s="245" customFormat="1" x14ac:dyDescent="0.3"/>
    <row r="449" s="245" customFormat="1" x14ac:dyDescent="0.3"/>
    <row r="450" s="245" customFormat="1" x14ac:dyDescent="0.3"/>
    <row r="451" s="245" customFormat="1" x14ac:dyDescent="0.3"/>
    <row r="452" s="245" customFormat="1" x14ac:dyDescent="0.3"/>
    <row r="453" s="245" customFormat="1" x14ac:dyDescent="0.3"/>
    <row r="454" s="245" customFormat="1" x14ac:dyDescent="0.3"/>
    <row r="455" s="245" customFormat="1" x14ac:dyDescent="0.3"/>
    <row r="456" s="245" customFormat="1" x14ac:dyDescent="0.3"/>
    <row r="457" s="245" customFormat="1" x14ac:dyDescent="0.3"/>
    <row r="458" s="245" customFormat="1" x14ac:dyDescent="0.3"/>
    <row r="459" s="245" customFormat="1" x14ac:dyDescent="0.3"/>
    <row r="460" s="245" customFormat="1" x14ac:dyDescent="0.3"/>
    <row r="461" s="245" customFormat="1" x14ac:dyDescent="0.3"/>
    <row r="462" s="245" customFormat="1" x14ac:dyDescent="0.3"/>
    <row r="463" s="245" customFormat="1" x14ac:dyDescent="0.3"/>
    <row r="464" s="245" customFormat="1" x14ac:dyDescent="0.3"/>
    <row r="465" s="245" customFormat="1" x14ac:dyDescent="0.3"/>
    <row r="466" s="245" customFormat="1" x14ac:dyDescent="0.3"/>
    <row r="467" s="245" customFormat="1" x14ac:dyDescent="0.3"/>
    <row r="468" s="245" customFormat="1" x14ac:dyDescent="0.3"/>
    <row r="469" s="245" customFormat="1" x14ac:dyDescent="0.3"/>
    <row r="470" s="245" customFormat="1" x14ac:dyDescent="0.3"/>
    <row r="471" s="245" customFormat="1" x14ac:dyDescent="0.3"/>
    <row r="472" s="245" customFormat="1" x14ac:dyDescent="0.3"/>
    <row r="473" s="245" customFormat="1" x14ac:dyDescent="0.3"/>
    <row r="474" s="245" customFormat="1" x14ac:dyDescent="0.3"/>
    <row r="475" s="245" customFormat="1" x14ac:dyDescent="0.3"/>
    <row r="476" s="245" customFormat="1" x14ac:dyDescent="0.3"/>
    <row r="477" s="245" customFormat="1" x14ac:dyDescent="0.3"/>
    <row r="478" s="245" customFormat="1" x14ac:dyDescent="0.3"/>
    <row r="479" s="245" customFormat="1" x14ac:dyDescent="0.3"/>
    <row r="480" s="245" customFormat="1" x14ac:dyDescent="0.3"/>
    <row r="481" s="245" customFormat="1" x14ac:dyDescent="0.3"/>
    <row r="482" s="245" customFormat="1" x14ac:dyDescent="0.3"/>
    <row r="483" s="245" customFormat="1" x14ac:dyDescent="0.3"/>
    <row r="484" s="245" customFormat="1" x14ac:dyDescent="0.3"/>
    <row r="485" s="245" customFormat="1" x14ac:dyDescent="0.3"/>
    <row r="486" s="245" customFormat="1" x14ac:dyDescent="0.3"/>
    <row r="487" s="245" customFormat="1" x14ac:dyDescent="0.3"/>
    <row r="488" s="245" customFormat="1" x14ac:dyDescent="0.3"/>
    <row r="489" s="245" customFormat="1" x14ac:dyDescent="0.3"/>
    <row r="490" s="245" customFormat="1" x14ac:dyDescent="0.3"/>
    <row r="491" s="245" customFormat="1" x14ac:dyDescent="0.3"/>
    <row r="492" s="245" customFormat="1" x14ac:dyDescent="0.3"/>
    <row r="493" s="245" customFormat="1" x14ac:dyDescent="0.3"/>
    <row r="494" s="245" customFormat="1" x14ac:dyDescent="0.3"/>
    <row r="495" s="245" customFormat="1" x14ac:dyDescent="0.3"/>
    <row r="496" s="245" customFormat="1" x14ac:dyDescent="0.3"/>
    <row r="497" s="245" customFormat="1" x14ac:dyDescent="0.3"/>
    <row r="498" s="245" customFormat="1" x14ac:dyDescent="0.3"/>
    <row r="499" s="245" customFormat="1" x14ac:dyDescent="0.3"/>
    <row r="500" s="245" customFormat="1" x14ac:dyDescent="0.3"/>
    <row r="501" s="245" customFormat="1" x14ac:dyDescent="0.3"/>
    <row r="502" s="245" customFormat="1" x14ac:dyDescent="0.3"/>
    <row r="503" s="245" customFormat="1" x14ac:dyDescent="0.3"/>
    <row r="504" s="245" customFormat="1" x14ac:dyDescent="0.3"/>
    <row r="505" s="245" customFormat="1" x14ac:dyDescent="0.3"/>
    <row r="506" s="245" customFormat="1" x14ac:dyDescent="0.3"/>
    <row r="507" s="245" customFormat="1" x14ac:dyDescent="0.3"/>
    <row r="508" s="245" customFormat="1" x14ac:dyDescent="0.3"/>
    <row r="509" s="245" customFormat="1" x14ac:dyDescent="0.3"/>
    <row r="510" s="245" customFormat="1" x14ac:dyDescent="0.3"/>
    <row r="511" s="245" customFormat="1" x14ac:dyDescent="0.3"/>
    <row r="512" s="245" customFormat="1" x14ac:dyDescent="0.3"/>
    <row r="513" s="245" customFormat="1" x14ac:dyDescent="0.3"/>
    <row r="514" s="245" customFormat="1" x14ac:dyDescent="0.3"/>
    <row r="515" s="245" customFormat="1" x14ac:dyDescent="0.3"/>
    <row r="516" s="245" customFormat="1" x14ac:dyDescent="0.3"/>
    <row r="517" s="245" customFormat="1" x14ac:dyDescent="0.3"/>
    <row r="518" s="245" customFormat="1" x14ac:dyDescent="0.3"/>
    <row r="519" s="245" customFormat="1" x14ac:dyDescent="0.3"/>
    <row r="520" s="245" customFormat="1" x14ac:dyDescent="0.3"/>
    <row r="521" s="245" customFormat="1" x14ac:dyDescent="0.3"/>
    <row r="522" s="245" customFormat="1" x14ac:dyDescent="0.3"/>
    <row r="523" s="245" customFormat="1" x14ac:dyDescent="0.3"/>
    <row r="524" s="245" customFormat="1" x14ac:dyDescent="0.3"/>
    <row r="525" s="245" customFormat="1" x14ac:dyDescent="0.3"/>
    <row r="526" s="245" customFormat="1" x14ac:dyDescent="0.3"/>
    <row r="527" s="245" customFormat="1" x14ac:dyDescent="0.3"/>
    <row r="528" s="245" customFormat="1" x14ac:dyDescent="0.3"/>
    <row r="529" s="245" customFormat="1" x14ac:dyDescent="0.3"/>
    <row r="530" s="245" customFormat="1" x14ac:dyDescent="0.3"/>
    <row r="531" s="245" customFormat="1" x14ac:dyDescent="0.3"/>
    <row r="532" s="245" customFormat="1" x14ac:dyDescent="0.3"/>
    <row r="533" s="245" customFormat="1" x14ac:dyDescent="0.3"/>
    <row r="534" s="245" customFormat="1" x14ac:dyDescent="0.3"/>
    <row r="535" s="245" customFormat="1" x14ac:dyDescent="0.3"/>
    <row r="536" s="245" customFormat="1" x14ac:dyDescent="0.3"/>
    <row r="537" s="245" customFormat="1" x14ac:dyDescent="0.3"/>
    <row r="538" s="245" customFormat="1" x14ac:dyDescent="0.3"/>
    <row r="539" s="245" customFormat="1" x14ac:dyDescent="0.3"/>
    <row r="540" s="245" customFormat="1" x14ac:dyDescent="0.3"/>
    <row r="541" s="245" customFormat="1" x14ac:dyDescent="0.3"/>
    <row r="542" s="245" customFormat="1" x14ac:dyDescent="0.3"/>
    <row r="543" s="245" customFormat="1" x14ac:dyDescent="0.3"/>
    <row r="544" s="245" customFormat="1" x14ac:dyDescent="0.3"/>
    <row r="545" s="245" customFormat="1" x14ac:dyDescent="0.3"/>
    <row r="546" s="245" customFormat="1" x14ac:dyDescent="0.3"/>
    <row r="547" s="245" customFormat="1" x14ac:dyDescent="0.3"/>
    <row r="548" s="245" customFormat="1" x14ac:dyDescent="0.3"/>
    <row r="549" s="245" customFormat="1" x14ac:dyDescent="0.3"/>
    <row r="550" s="245" customFormat="1" x14ac:dyDescent="0.3"/>
    <row r="551" s="245" customFormat="1" x14ac:dyDescent="0.3"/>
    <row r="552" s="245" customFormat="1" x14ac:dyDescent="0.3"/>
    <row r="553" s="245" customFormat="1" x14ac:dyDescent="0.3"/>
    <row r="554" s="245" customFormat="1" x14ac:dyDescent="0.3"/>
    <row r="555" s="245" customFormat="1" x14ac:dyDescent="0.3"/>
    <row r="556" s="245" customFormat="1" x14ac:dyDescent="0.3"/>
    <row r="557" s="245" customFormat="1" x14ac:dyDescent="0.3"/>
    <row r="558" s="245" customFormat="1" x14ac:dyDescent="0.3"/>
    <row r="559" s="245" customFormat="1" x14ac:dyDescent="0.3"/>
    <row r="560" s="245" customFormat="1" x14ac:dyDescent="0.3"/>
    <row r="561" s="245" customFormat="1" x14ac:dyDescent="0.3"/>
    <row r="562" s="245" customFormat="1" x14ac:dyDescent="0.3"/>
    <row r="563" s="245" customFormat="1" x14ac:dyDescent="0.3"/>
    <row r="564" s="245" customFormat="1" x14ac:dyDescent="0.3"/>
    <row r="565" s="245" customFormat="1" x14ac:dyDescent="0.3"/>
    <row r="566" s="245" customFormat="1" x14ac:dyDescent="0.3"/>
    <row r="567" s="245" customFormat="1" x14ac:dyDescent="0.3"/>
    <row r="568" s="245" customFormat="1" x14ac:dyDescent="0.3"/>
    <row r="569" s="245" customFormat="1" x14ac:dyDescent="0.3"/>
    <row r="570" s="245" customFormat="1" x14ac:dyDescent="0.3"/>
    <row r="571" s="245" customFormat="1" x14ac:dyDescent="0.3"/>
    <row r="572" s="245" customFormat="1" x14ac:dyDescent="0.3"/>
    <row r="573" s="245" customFormat="1" x14ac:dyDescent="0.3"/>
    <row r="574" s="245" customFormat="1" x14ac:dyDescent="0.3"/>
    <row r="575" s="245" customFormat="1" x14ac:dyDescent="0.3"/>
    <row r="576" s="245" customFormat="1" x14ac:dyDescent="0.3"/>
    <row r="577" s="245" customFormat="1" x14ac:dyDescent="0.3"/>
    <row r="578" s="245" customFormat="1" x14ac:dyDescent="0.3"/>
    <row r="579" s="245" customFormat="1" x14ac:dyDescent="0.3"/>
    <row r="580" s="245" customFormat="1" x14ac:dyDescent="0.3"/>
    <row r="581" s="245" customFormat="1" x14ac:dyDescent="0.3"/>
    <row r="582" s="245" customFormat="1" x14ac:dyDescent="0.3"/>
    <row r="583" s="245" customFormat="1" x14ac:dyDescent="0.3"/>
    <row r="584" s="245" customFormat="1" x14ac:dyDescent="0.3"/>
    <row r="585" s="245" customFormat="1" x14ac:dyDescent="0.3"/>
    <row r="586" s="245" customFormat="1" x14ac:dyDescent="0.3"/>
    <row r="587" s="245" customFormat="1" x14ac:dyDescent="0.3"/>
    <row r="588" s="245" customFormat="1" x14ac:dyDescent="0.3"/>
    <row r="589" s="245" customFormat="1" x14ac:dyDescent="0.3"/>
    <row r="590" s="245" customFormat="1" x14ac:dyDescent="0.3"/>
    <row r="591" s="245" customFormat="1" x14ac:dyDescent="0.3"/>
    <row r="592" s="245" customFormat="1" x14ac:dyDescent="0.3"/>
    <row r="593" s="245" customFormat="1" x14ac:dyDescent="0.3"/>
    <row r="594" s="245" customFormat="1" x14ac:dyDescent="0.3"/>
    <row r="595" s="245" customFormat="1" x14ac:dyDescent="0.3"/>
    <row r="596" s="245" customFormat="1" x14ac:dyDescent="0.3"/>
    <row r="597" s="245" customFormat="1" x14ac:dyDescent="0.3"/>
    <row r="598" s="245" customFormat="1" x14ac:dyDescent="0.3"/>
    <row r="599" s="245" customFormat="1" x14ac:dyDescent="0.3"/>
    <row r="600" s="245" customFormat="1" x14ac:dyDescent="0.3"/>
    <row r="601" s="245" customFormat="1" x14ac:dyDescent="0.3"/>
    <row r="602" s="245" customFormat="1" x14ac:dyDescent="0.3"/>
    <row r="603" s="245" customFormat="1" x14ac:dyDescent="0.3"/>
    <row r="604" s="245" customFormat="1" x14ac:dyDescent="0.3"/>
    <row r="605" s="245" customFormat="1" x14ac:dyDescent="0.3"/>
    <row r="606" s="245" customFormat="1" x14ac:dyDescent="0.3"/>
    <row r="607" s="245" customFormat="1" x14ac:dyDescent="0.3"/>
    <row r="608" s="245" customFormat="1" x14ac:dyDescent="0.3"/>
    <row r="609" s="245" customFormat="1" x14ac:dyDescent="0.3"/>
    <row r="610" s="245" customFormat="1" x14ac:dyDescent="0.3"/>
    <row r="611" s="245" customFormat="1" x14ac:dyDescent="0.3"/>
    <row r="612" s="245" customFormat="1" x14ac:dyDescent="0.3"/>
    <row r="613" s="245" customFormat="1" x14ac:dyDescent="0.3"/>
    <row r="614" s="245" customFormat="1" x14ac:dyDescent="0.3"/>
    <row r="615" s="245" customFormat="1" x14ac:dyDescent="0.3"/>
    <row r="616" s="245" customFormat="1" x14ac:dyDescent="0.3"/>
    <row r="617" s="245" customFormat="1" x14ac:dyDescent="0.3"/>
    <row r="618" s="245" customFormat="1" x14ac:dyDescent="0.3"/>
    <row r="619" s="245" customFormat="1" x14ac:dyDescent="0.3"/>
    <row r="620" s="245" customFormat="1" x14ac:dyDescent="0.3"/>
    <row r="621" s="245" customFormat="1" x14ac:dyDescent="0.3"/>
    <row r="622" s="245" customFormat="1" x14ac:dyDescent="0.3"/>
    <row r="623" s="245" customFormat="1" x14ac:dyDescent="0.3"/>
    <row r="624" s="245" customFormat="1" x14ac:dyDescent="0.3"/>
    <row r="625" s="245" customFormat="1" x14ac:dyDescent="0.3"/>
    <row r="626" s="245" customFormat="1" x14ac:dyDescent="0.3"/>
    <row r="627" s="245" customFormat="1" x14ac:dyDescent="0.3"/>
    <row r="628" s="245" customFormat="1" x14ac:dyDescent="0.3"/>
    <row r="629" s="245" customFormat="1" x14ac:dyDescent="0.3"/>
    <row r="630" s="245" customFormat="1" x14ac:dyDescent="0.3"/>
    <row r="631" s="245" customFormat="1" x14ac:dyDescent="0.3"/>
    <row r="632" s="245" customFormat="1" x14ac:dyDescent="0.3"/>
    <row r="633" s="245" customFormat="1" x14ac:dyDescent="0.3"/>
    <row r="634" s="245" customFormat="1" x14ac:dyDescent="0.3"/>
    <row r="635" s="245" customFormat="1" x14ac:dyDescent="0.3"/>
    <row r="636" s="245" customFormat="1" x14ac:dyDescent="0.3"/>
    <row r="637" s="245" customFormat="1" x14ac:dyDescent="0.3"/>
    <row r="638" s="245" customFormat="1" x14ac:dyDescent="0.3"/>
    <row r="639" s="245" customFormat="1" x14ac:dyDescent="0.3"/>
    <row r="640" s="245" customFormat="1" x14ac:dyDescent="0.3"/>
    <row r="641" s="245" customFormat="1" x14ac:dyDescent="0.3"/>
    <row r="642" s="245" customFormat="1" x14ac:dyDescent="0.3"/>
    <row r="643" s="245" customFormat="1" x14ac:dyDescent="0.3"/>
    <row r="644" s="245" customFormat="1" x14ac:dyDescent="0.3"/>
    <row r="645" s="245" customFormat="1" x14ac:dyDescent="0.3"/>
    <row r="646" s="245" customFormat="1" x14ac:dyDescent="0.3"/>
    <row r="647" s="245" customFormat="1" x14ac:dyDescent="0.3"/>
    <row r="648" s="245" customFormat="1" x14ac:dyDescent="0.3"/>
    <row r="649" s="245" customFormat="1" x14ac:dyDescent="0.3"/>
    <row r="650" s="245" customFormat="1" x14ac:dyDescent="0.3"/>
    <row r="651" s="245" customFormat="1" x14ac:dyDescent="0.3"/>
    <row r="652" s="245" customFormat="1" x14ac:dyDescent="0.3"/>
    <row r="653" s="245" customFormat="1" x14ac:dyDescent="0.3"/>
    <row r="654" s="245" customFormat="1" x14ac:dyDescent="0.3"/>
    <row r="655" s="245" customFormat="1" x14ac:dyDescent="0.3"/>
    <row r="656" s="245" customFormat="1" x14ac:dyDescent="0.3"/>
    <row r="657" s="245" customFormat="1" x14ac:dyDescent="0.3"/>
    <row r="658" s="245" customFormat="1" x14ac:dyDescent="0.3"/>
    <row r="659" s="245" customFormat="1" x14ac:dyDescent="0.3"/>
    <row r="660" s="245" customFormat="1" x14ac:dyDescent="0.3"/>
    <row r="661" s="245" customFormat="1" x14ac:dyDescent="0.3"/>
    <row r="662" s="245" customFormat="1" x14ac:dyDescent="0.3"/>
    <row r="663" s="245" customFormat="1" x14ac:dyDescent="0.3"/>
    <row r="664" s="245" customFormat="1" x14ac:dyDescent="0.3"/>
    <row r="665" s="245" customFormat="1" x14ac:dyDescent="0.3"/>
    <row r="666" s="245" customFormat="1" x14ac:dyDescent="0.3"/>
    <row r="667" s="245" customFormat="1" x14ac:dyDescent="0.3"/>
    <row r="668" s="245" customFormat="1" x14ac:dyDescent="0.3"/>
    <row r="669" s="245" customFormat="1" x14ac:dyDescent="0.3"/>
    <row r="670" s="245" customFormat="1" x14ac:dyDescent="0.3"/>
    <row r="671" s="245" customFormat="1" x14ac:dyDescent="0.3"/>
    <row r="672" s="245" customFormat="1" x14ac:dyDescent="0.3"/>
    <row r="673" s="245" customFormat="1" x14ac:dyDescent="0.3"/>
    <row r="674" s="245" customFormat="1" x14ac:dyDescent="0.3"/>
    <row r="675" s="245" customFormat="1" x14ac:dyDescent="0.3"/>
    <row r="676" s="245" customFormat="1" x14ac:dyDescent="0.3"/>
    <row r="677" s="245" customFormat="1" x14ac:dyDescent="0.3"/>
    <row r="678" s="245" customFormat="1" x14ac:dyDescent="0.3"/>
    <row r="679" s="245" customFormat="1" x14ac:dyDescent="0.3"/>
    <row r="680" s="245" customFormat="1" x14ac:dyDescent="0.3"/>
    <row r="681" s="245" customFormat="1" x14ac:dyDescent="0.3"/>
    <row r="682" s="245" customFormat="1" x14ac:dyDescent="0.3"/>
    <row r="683" s="245" customFormat="1" x14ac:dyDescent="0.3"/>
    <row r="684" s="245" customFormat="1" x14ac:dyDescent="0.3"/>
    <row r="685" s="245" customFormat="1" x14ac:dyDescent="0.3"/>
    <row r="686" s="245" customFormat="1" x14ac:dyDescent="0.3"/>
    <row r="687" s="245" customFormat="1" x14ac:dyDescent="0.3"/>
    <row r="688" s="245" customFormat="1" x14ac:dyDescent="0.3"/>
    <row r="689" s="245" customFormat="1" x14ac:dyDescent="0.3"/>
    <row r="690" s="245" customFormat="1" x14ac:dyDescent="0.3"/>
    <row r="691" s="245" customFormat="1" x14ac:dyDescent="0.3"/>
    <row r="692" s="245" customFormat="1" x14ac:dyDescent="0.3"/>
    <row r="693" s="245" customFormat="1" x14ac:dyDescent="0.3"/>
    <row r="694" s="245" customFormat="1" x14ac:dyDescent="0.3"/>
    <row r="695" s="245" customFormat="1" x14ac:dyDescent="0.3"/>
    <row r="696" s="245" customFormat="1" x14ac:dyDescent="0.3"/>
    <row r="697" s="245" customFormat="1" x14ac:dyDescent="0.3"/>
    <row r="698" s="245" customFormat="1" x14ac:dyDescent="0.3"/>
    <row r="699" s="245" customFormat="1" x14ac:dyDescent="0.3"/>
    <row r="700" s="245" customFormat="1" x14ac:dyDescent="0.3"/>
    <row r="701" s="245" customFormat="1" x14ac:dyDescent="0.3"/>
    <row r="702" s="245" customFormat="1" x14ac:dyDescent="0.3"/>
    <row r="703" s="245" customFormat="1" x14ac:dyDescent="0.3"/>
    <row r="704" s="245" customFormat="1" x14ac:dyDescent="0.3"/>
    <row r="705" s="245" customFormat="1" x14ac:dyDescent="0.3"/>
    <row r="706" s="245" customFormat="1" x14ac:dyDescent="0.3"/>
    <row r="707" s="245" customFormat="1" x14ac:dyDescent="0.3"/>
    <row r="708" s="245" customFormat="1" x14ac:dyDescent="0.3"/>
    <row r="709" s="245" customFormat="1" x14ac:dyDescent="0.3"/>
    <row r="710" s="245" customFormat="1" x14ac:dyDescent="0.3"/>
    <row r="711" s="245" customFormat="1" x14ac:dyDescent="0.3"/>
    <row r="712" s="245" customFormat="1" x14ac:dyDescent="0.3"/>
    <row r="713" s="245" customFormat="1" x14ac:dyDescent="0.3"/>
    <row r="714" s="245" customFormat="1" x14ac:dyDescent="0.3"/>
    <row r="715" s="245" customFormat="1" x14ac:dyDescent="0.3"/>
    <row r="716" s="245" customFormat="1" x14ac:dyDescent="0.3"/>
    <row r="717" s="245" customFormat="1" x14ac:dyDescent="0.3"/>
    <row r="718" s="245" customFormat="1" x14ac:dyDescent="0.3"/>
    <row r="719" s="245" customFormat="1" x14ac:dyDescent="0.3"/>
    <row r="720" s="245" customFormat="1" x14ac:dyDescent="0.3"/>
    <row r="721" s="245" customFormat="1" x14ac:dyDescent="0.3"/>
    <row r="722" s="245" customFormat="1" x14ac:dyDescent="0.3"/>
    <row r="723" s="245" customFormat="1" x14ac:dyDescent="0.3"/>
    <row r="724" s="245" customFormat="1" x14ac:dyDescent="0.3"/>
    <row r="725" s="245" customFormat="1" x14ac:dyDescent="0.3"/>
    <row r="726" s="245" customFormat="1" x14ac:dyDescent="0.3"/>
    <row r="727" s="245" customFormat="1" x14ac:dyDescent="0.3"/>
    <row r="728" s="245" customFormat="1" x14ac:dyDescent="0.3"/>
    <row r="729" s="245" customFormat="1" x14ac:dyDescent="0.3"/>
    <row r="730" s="245" customFormat="1" x14ac:dyDescent="0.3"/>
    <row r="731" s="245" customFormat="1" x14ac:dyDescent="0.3"/>
    <row r="732" s="245" customFormat="1" x14ac:dyDescent="0.3"/>
    <row r="733" s="245" customFormat="1" x14ac:dyDescent="0.3"/>
    <row r="734" s="245" customFormat="1" x14ac:dyDescent="0.3"/>
    <row r="735" s="245" customFormat="1" x14ac:dyDescent="0.3"/>
    <row r="736" s="245" customFormat="1" x14ac:dyDescent="0.3"/>
    <row r="737" s="245" customFormat="1" x14ac:dyDescent="0.3"/>
    <row r="738" s="245" customFormat="1" x14ac:dyDescent="0.3"/>
    <row r="739" s="245" customFormat="1" x14ac:dyDescent="0.3"/>
    <row r="740" s="245" customFormat="1" x14ac:dyDescent="0.3"/>
    <row r="741" s="245" customFormat="1" x14ac:dyDescent="0.3"/>
    <row r="742" s="245" customFormat="1" x14ac:dyDescent="0.3"/>
    <row r="743" s="245" customFormat="1" x14ac:dyDescent="0.3"/>
    <row r="744" s="245" customFormat="1" x14ac:dyDescent="0.3"/>
    <row r="745" s="245" customFormat="1" x14ac:dyDescent="0.3"/>
    <row r="746" s="245" customFormat="1" x14ac:dyDescent="0.3"/>
    <row r="747" s="245" customFormat="1" x14ac:dyDescent="0.3"/>
    <row r="748" s="245" customFormat="1" x14ac:dyDescent="0.3"/>
    <row r="749" s="245" customFormat="1" x14ac:dyDescent="0.3"/>
    <row r="750" s="245" customFormat="1" x14ac:dyDescent="0.3"/>
    <row r="751" s="245" customFormat="1" x14ac:dyDescent="0.3"/>
    <row r="752" s="245" customFormat="1" x14ac:dyDescent="0.3"/>
    <row r="753" s="245" customFormat="1" x14ac:dyDescent="0.3"/>
    <row r="754" s="245" customFormat="1" x14ac:dyDescent="0.3"/>
    <row r="755" s="245" customFormat="1" x14ac:dyDescent="0.3"/>
    <row r="756" s="245" customFormat="1" x14ac:dyDescent="0.3"/>
    <row r="757" s="245" customFormat="1" x14ac:dyDescent="0.3"/>
    <row r="758" s="245" customFormat="1" x14ac:dyDescent="0.3"/>
    <row r="759" s="245" customFormat="1" x14ac:dyDescent="0.3"/>
    <row r="760" s="245" customFormat="1" x14ac:dyDescent="0.3"/>
    <row r="761" s="245" customFormat="1" x14ac:dyDescent="0.3"/>
    <row r="762" s="245" customFormat="1" x14ac:dyDescent="0.3"/>
    <row r="763" s="245" customFormat="1" x14ac:dyDescent="0.3"/>
    <row r="764" s="245" customFormat="1" x14ac:dyDescent="0.3"/>
    <row r="765" s="245" customFormat="1" x14ac:dyDescent="0.3"/>
    <row r="766" s="245" customFormat="1" x14ac:dyDescent="0.3"/>
    <row r="767" s="245" customFormat="1" x14ac:dyDescent="0.3"/>
    <row r="768" s="245" customFormat="1" x14ac:dyDescent="0.3"/>
    <row r="769" s="245" customFormat="1" x14ac:dyDescent="0.3"/>
    <row r="770" s="245" customFormat="1" x14ac:dyDescent="0.3"/>
    <row r="771" s="245" customFormat="1" x14ac:dyDescent="0.3"/>
    <row r="772" s="245" customFormat="1" x14ac:dyDescent="0.3"/>
    <row r="773" s="245" customFormat="1" x14ac:dyDescent="0.3"/>
    <row r="774" s="245" customFormat="1" x14ac:dyDescent="0.3"/>
    <row r="775" s="245" customFormat="1" x14ac:dyDescent="0.3"/>
    <row r="776" s="245" customFormat="1" x14ac:dyDescent="0.3"/>
    <row r="777" s="245" customFormat="1" x14ac:dyDescent="0.3"/>
    <row r="778" s="245" customFormat="1" x14ac:dyDescent="0.3"/>
    <row r="779" s="245" customFormat="1" x14ac:dyDescent="0.3"/>
    <row r="780" s="245" customFormat="1" x14ac:dyDescent="0.3"/>
    <row r="781" s="245" customFormat="1" x14ac:dyDescent="0.3"/>
    <row r="782" s="245" customFormat="1" x14ac:dyDescent="0.3"/>
    <row r="783" s="245" customFormat="1" x14ac:dyDescent="0.3"/>
  </sheetData>
  <mergeCells count="76">
    <mergeCell ref="K6:P8"/>
    <mergeCell ref="K5:P5"/>
    <mergeCell ref="E6:J8"/>
    <mergeCell ref="K26:P28"/>
    <mergeCell ref="E29:J34"/>
    <mergeCell ref="K29:P34"/>
    <mergeCell ref="K25:P25"/>
    <mergeCell ref="K9:P20"/>
    <mergeCell ref="E5:J5"/>
    <mergeCell ref="C5:D5"/>
    <mergeCell ref="E26:J28"/>
    <mergeCell ref="B26:B28"/>
    <mergeCell ref="C26:D28"/>
    <mergeCell ref="E25:J25"/>
    <mergeCell ref="E9:J20"/>
    <mergeCell ref="C9:D20"/>
    <mergeCell ref="B9:B20"/>
    <mergeCell ref="C25:D25"/>
    <mergeCell ref="C39:D39"/>
    <mergeCell ref="C6:D8"/>
    <mergeCell ref="B6:B8"/>
    <mergeCell ref="B47:B58"/>
    <mergeCell ref="C47:D58"/>
    <mergeCell ref="E47:J58"/>
    <mergeCell ref="K47:P58"/>
    <mergeCell ref="B29:B34"/>
    <mergeCell ref="C29:D34"/>
    <mergeCell ref="E39:J39"/>
    <mergeCell ref="K39:P39"/>
    <mergeCell ref="B40:B46"/>
    <mergeCell ref="C40:D46"/>
    <mergeCell ref="E40:J46"/>
    <mergeCell ref="K40:P46"/>
    <mergeCell ref="C63:D63"/>
    <mergeCell ref="E63:J63"/>
    <mergeCell ref="K63:P63"/>
    <mergeCell ref="B64:B67"/>
    <mergeCell ref="C64:D67"/>
    <mergeCell ref="E64:J67"/>
    <mergeCell ref="K64:P67"/>
    <mergeCell ref="B68:B79"/>
    <mergeCell ref="C68:D79"/>
    <mergeCell ref="E68:J79"/>
    <mergeCell ref="K68:P79"/>
    <mergeCell ref="C84:D84"/>
    <mergeCell ref="E84:J84"/>
    <mergeCell ref="K84:P84"/>
    <mergeCell ref="B85:B88"/>
    <mergeCell ref="C85:D88"/>
    <mergeCell ref="E85:J88"/>
    <mergeCell ref="K85:P88"/>
    <mergeCell ref="B89:B100"/>
    <mergeCell ref="C89:D100"/>
    <mergeCell ref="K89:P100"/>
    <mergeCell ref="E97:J97"/>
    <mergeCell ref="E98:J98"/>
    <mergeCell ref="E99:J99"/>
    <mergeCell ref="E100:J100"/>
    <mergeCell ref="C105:D105"/>
    <mergeCell ref="E105:J105"/>
    <mergeCell ref="K105:P105"/>
    <mergeCell ref="E89:J90"/>
    <mergeCell ref="E91:J91"/>
    <mergeCell ref="E92:J92"/>
    <mergeCell ref="E93:J93"/>
    <mergeCell ref="E94:J94"/>
    <mergeCell ref="E95:J95"/>
    <mergeCell ref="E96:J96"/>
    <mergeCell ref="B106:B109"/>
    <mergeCell ref="C106:D109"/>
    <mergeCell ref="E106:J109"/>
    <mergeCell ref="K106:P109"/>
    <mergeCell ref="B110:B121"/>
    <mergeCell ref="C110:D121"/>
    <mergeCell ref="E110:J121"/>
    <mergeCell ref="K110:P12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E7BA54-C3C1-4666-9FFE-6106DACF840C}">
  <dimension ref="A1:EJ77"/>
  <sheetViews>
    <sheetView zoomScale="80" zoomScaleNormal="80" workbookViewId="0">
      <pane xSplit="2" topLeftCell="C1" activePane="topRight" state="frozen"/>
      <selection activeCell="A31" sqref="A31"/>
      <selection pane="topRight"/>
    </sheetView>
  </sheetViews>
  <sheetFormatPr baseColWidth="10" defaultRowHeight="13.8" x14ac:dyDescent="0.25"/>
  <cols>
    <col min="1" max="1" width="6" style="188" customWidth="1"/>
    <col min="2" max="2" width="36.5546875" style="94" customWidth="1"/>
    <col min="3" max="16" width="4.109375" style="95" customWidth="1"/>
    <col min="17" max="40" width="4.109375" style="94" customWidth="1"/>
    <col min="41" max="72" width="4.109375" style="92" customWidth="1"/>
    <col min="73" max="92" width="4.109375" style="188" customWidth="1"/>
    <col min="93" max="116" width="4.21875" style="188" customWidth="1"/>
    <col min="117" max="140" width="11.5546875" style="188"/>
    <col min="141" max="16384" width="11.5546875" style="94"/>
  </cols>
  <sheetData>
    <row r="1" spans="2:116" s="188" customFormat="1" ht="14.4" thickBot="1" x14ac:dyDescent="0.3">
      <c r="C1" s="226"/>
      <c r="D1" s="226"/>
      <c r="E1" s="226"/>
      <c r="F1" s="226"/>
      <c r="G1" s="226"/>
      <c r="H1" s="226"/>
      <c r="I1" s="226"/>
      <c r="J1" s="226"/>
      <c r="K1" s="226"/>
      <c r="L1" s="226"/>
      <c r="M1" s="226"/>
      <c r="N1" s="226"/>
      <c r="O1" s="226"/>
      <c r="P1" s="226"/>
    </row>
    <row r="2" spans="2:116" ht="30.6" customHeight="1" thickBot="1" x14ac:dyDescent="0.3">
      <c r="B2" s="188"/>
      <c r="C2" s="226"/>
      <c r="D2" s="226"/>
      <c r="E2" s="226"/>
      <c r="F2" s="226"/>
      <c r="G2" s="378" t="s">
        <v>103</v>
      </c>
      <c r="H2" s="379"/>
      <c r="I2" s="379"/>
      <c r="J2" s="379"/>
      <c r="K2" s="379"/>
      <c r="L2" s="379"/>
      <c r="M2" s="379"/>
      <c r="N2" s="379"/>
      <c r="O2" s="379"/>
      <c r="P2" s="379"/>
      <c r="Q2" s="379"/>
      <c r="R2" s="379"/>
      <c r="S2" s="379"/>
      <c r="T2" s="380"/>
      <c r="U2" s="188"/>
      <c r="V2" s="188"/>
      <c r="W2" s="188"/>
      <c r="X2" s="188"/>
      <c r="Y2" s="188"/>
      <c r="Z2" s="188"/>
      <c r="AA2" s="188"/>
      <c r="AB2" s="188"/>
      <c r="AC2" s="188"/>
      <c r="AD2" s="188"/>
      <c r="AE2" s="188"/>
      <c r="AF2" s="188"/>
      <c r="AG2" s="188"/>
      <c r="AH2" s="188"/>
      <c r="AI2" s="188"/>
      <c r="AJ2" s="188"/>
      <c r="AK2" s="188"/>
      <c r="AL2" s="188"/>
      <c r="AM2" s="188"/>
      <c r="AN2" s="188"/>
      <c r="AO2" s="188"/>
      <c r="AP2" s="188"/>
      <c r="AQ2" s="188"/>
      <c r="AR2" s="188"/>
      <c r="AS2" s="188"/>
      <c r="AT2" s="188"/>
      <c r="AU2" s="188"/>
      <c r="AV2" s="188"/>
      <c r="AW2" s="188"/>
      <c r="AX2" s="188"/>
      <c r="AY2" s="188"/>
      <c r="AZ2" s="188"/>
      <c r="BA2" s="188"/>
      <c r="BB2" s="188"/>
      <c r="BC2" s="188"/>
      <c r="BD2" s="188"/>
      <c r="BE2" s="188"/>
      <c r="BF2" s="188"/>
      <c r="BG2" s="188"/>
      <c r="BH2" s="188"/>
      <c r="BI2" s="188"/>
      <c r="BJ2" s="188"/>
      <c r="BK2" s="188"/>
      <c r="BL2" s="188"/>
      <c r="BM2" s="188"/>
      <c r="BN2" s="188"/>
      <c r="BO2" s="188"/>
      <c r="BP2" s="188"/>
      <c r="BQ2" s="188"/>
      <c r="BR2" s="188"/>
      <c r="BS2" s="188"/>
      <c r="BT2" s="188"/>
    </row>
    <row r="3" spans="2:116" s="188" customFormat="1" ht="14.4" thickBot="1" x14ac:dyDescent="0.3">
      <c r="C3" s="226"/>
      <c r="D3" s="226"/>
      <c r="E3" s="226"/>
      <c r="F3" s="226"/>
      <c r="G3" s="226"/>
      <c r="H3" s="226"/>
      <c r="I3" s="226"/>
      <c r="J3" s="226"/>
      <c r="K3" s="226"/>
      <c r="L3" s="226"/>
      <c r="M3" s="226"/>
      <c r="N3" s="226"/>
      <c r="O3" s="226"/>
      <c r="P3" s="226"/>
    </row>
    <row r="4" spans="2:116" ht="20.399999999999999" customHeight="1" thickBot="1" x14ac:dyDescent="0.35">
      <c r="B4" s="188"/>
      <c r="C4" s="375" t="s">
        <v>66</v>
      </c>
      <c r="D4" s="376"/>
      <c r="E4" s="376"/>
      <c r="F4" s="376"/>
      <c r="G4" s="376"/>
      <c r="H4" s="376"/>
      <c r="I4" s="376"/>
      <c r="J4" s="376"/>
      <c r="K4" s="376"/>
      <c r="L4" s="376"/>
      <c r="M4" s="376"/>
      <c r="N4" s="376"/>
      <c r="O4" s="376"/>
      <c r="P4" s="377"/>
      <c r="Q4" s="385" t="s">
        <v>5</v>
      </c>
      <c r="R4" s="386"/>
      <c r="S4" s="386"/>
      <c r="T4" s="386"/>
      <c r="U4" s="386"/>
      <c r="V4" s="386"/>
      <c r="W4" s="386"/>
      <c r="X4" s="386"/>
      <c r="Y4" s="386"/>
      <c r="Z4" s="386"/>
      <c r="AA4" s="386"/>
      <c r="AB4" s="386"/>
      <c r="AC4" s="386"/>
      <c r="AD4" s="386"/>
      <c r="AE4" s="386"/>
      <c r="AF4" s="386"/>
      <c r="AG4" s="386"/>
      <c r="AH4" s="386"/>
      <c r="AI4" s="386"/>
      <c r="AJ4" s="386"/>
      <c r="AK4" s="386"/>
      <c r="AL4" s="386"/>
      <c r="AM4" s="386"/>
      <c r="AN4" s="386"/>
      <c r="AO4" s="386"/>
      <c r="AP4" s="386"/>
      <c r="AQ4" s="386"/>
      <c r="AR4" s="386"/>
      <c r="AS4" s="386"/>
      <c r="AT4" s="386"/>
      <c r="AU4" s="386"/>
      <c r="AV4" s="386"/>
      <c r="AW4" s="386"/>
      <c r="AX4" s="386"/>
      <c r="AY4" s="386"/>
      <c r="AZ4" s="386"/>
      <c r="BA4" s="386"/>
      <c r="BB4" s="386"/>
      <c r="BC4" s="386"/>
      <c r="BD4" s="386"/>
      <c r="BE4" s="386"/>
      <c r="BF4" s="386"/>
      <c r="BG4" s="386"/>
      <c r="BH4" s="386"/>
      <c r="BI4" s="386"/>
      <c r="BJ4" s="386"/>
      <c r="BK4" s="386"/>
      <c r="BL4" s="386"/>
      <c r="BM4" s="386"/>
      <c r="BN4" s="386"/>
      <c r="BO4" s="386"/>
      <c r="BP4" s="386"/>
      <c r="BQ4" s="386"/>
      <c r="BR4" s="386"/>
      <c r="BS4" s="386"/>
      <c r="BT4" s="386"/>
      <c r="BU4" s="386"/>
      <c r="BV4" s="386"/>
      <c r="BW4" s="386"/>
      <c r="BX4" s="386"/>
      <c r="BY4" s="386"/>
      <c r="BZ4" s="386"/>
      <c r="CA4" s="386"/>
      <c r="CB4" s="386"/>
      <c r="CC4" s="386"/>
      <c r="CD4" s="386"/>
      <c r="CE4" s="386"/>
      <c r="CF4" s="386"/>
      <c r="CG4" s="386"/>
      <c r="CH4" s="386"/>
      <c r="CI4" s="386"/>
      <c r="CJ4" s="386"/>
      <c r="CK4" s="386"/>
      <c r="CL4" s="386"/>
      <c r="CM4" s="386"/>
      <c r="CN4" s="386"/>
      <c r="CO4" s="386"/>
      <c r="CP4" s="386"/>
      <c r="CQ4" s="386"/>
      <c r="CR4" s="386"/>
      <c r="CS4" s="386"/>
      <c r="CT4" s="386"/>
      <c r="CU4" s="386"/>
      <c r="CV4" s="386"/>
      <c r="CW4" s="386"/>
      <c r="CX4" s="386"/>
      <c r="CY4" s="386"/>
      <c r="CZ4" s="386"/>
      <c r="DA4" s="386"/>
      <c r="DB4" s="386"/>
      <c r="DC4" s="386"/>
      <c r="DD4" s="386"/>
      <c r="DE4" s="386"/>
      <c r="DF4" s="386"/>
      <c r="DG4" s="386"/>
      <c r="DH4" s="386"/>
      <c r="DI4" s="386"/>
      <c r="DJ4" s="386"/>
      <c r="DK4" s="386"/>
      <c r="DL4" s="386"/>
    </row>
    <row r="5" spans="2:116" ht="20.399999999999999" customHeight="1" thickBot="1" x14ac:dyDescent="0.3">
      <c r="B5" s="188"/>
      <c r="C5" s="371" t="s">
        <v>29</v>
      </c>
      <c r="D5" s="372"/>
      <c r="E5" s="372"/>
      <c r="F5" s="373"/>
      <c r="G5" s="371" t="s">
        <v>39</v>
      </c>
      <c r="H5" s="372"/>
      <c r="I5" s="372"/>
      <c r="J5" s="372"/>
      <c r="K5" s="373"/>
      <c r="L5" s="371" t="s">
        <v>61</v>
      </c>
      <c r="M5" s="372"/>
      <c r="N5" s="372"/>
      <c r="O5" s="372"/>
      <c r="P5" s="374"/>
      <c r="Q5" s="381" t="s">
        <v>29</v>
      </c>
      <c r="R5" s="381"/>
      <c r="S5" s="381"/>
      <c r="T5" s="382"/>
      <c r="U5" s="387" t="s">
        <v>39</v>
      </c>
      <c r="V5" s="381"/>
      <c r="W5" s="381"/>
      <c r="X5" s="382"/>
      <c r="Y5" s="387" t="s">
        <v>61</v>
      </c>
      <c r="Z5" s="381"/>
      <c r="AA5" s="381"/>
      <c r="AB5" s="382"/>
      <c r="AC5" s="387" t="s">
        <v>62</v>
      </c>
      <c r="AD5" s="381"/>
      <c r="AE5" s="381"/>
      <c r="AF5" s="382"/>
      <c r="AG5" s="383" t="s">
        <v>63</v>
      </c>
      <c r="AH5" s="383"/>
      <c r="AI5" s="383"/>
      <c r="AJ5" s="383"/>
      <c r="AK5" s="383" t="s">
        <v>64</v>
      </c>
      <c r="AL5" s="383"/>
      <c r="AM5" s="383"/>
      <c r="AN5" s="384"/>
      <c r="AO5" s="383" t="s">
        <v>90</v>
      </c>
      <c r="AP5" s="383"/>
      <c r="AQ5" s="383"/>
      <c r="AR5" s="384"/>
      <c r="AS5" s="383" t="s">
        <v>91</v>
      </c>
      <c r="AT5" s="383"/>
      <c r="AU5" s="383"/>
      <c r="AV5" s="384"/>
      <c r="AW5" s="383" t="s">
        <v>92</v>
      </c>
      <c r="AX5" s="383"/>
      <c r="AY5" s="383"/>
      <c r="AZ5" s="384"/>
      <c r="BA5" s="383" t="s">
        <v>93</v>
      </c>
      <c r="BB5" s="383"/>
      <c r="BC5" s="383"/>
      <c r="BD5" s="384"/>
      <c r="BE5" s="383" t="s">
        <v>96</v>
      </c>
      <c r="BF5" s="383"/>
      <c r="BG5" s="383"/>
      <c r="BH5" s="384"/>
      <c r="BI5" s="383" t="s">
        <v>97</v>
      </c>
      <c r="BJ5" s="383"/>
      <c r="BK5" s="383"/>
      <c r="BL5" s="384"/>
      <c r="BM5" s="383" t="s">
        <v>98</v>
      </c>
      <c r="BN5" s="383"/>
      <c r="BO5" s="383"/>
      <c r="BP5" s="384"/>
      <c r="BQ5" s="383" t="s">
        <v>107</v>
      </c>
      <c r="BR5" s="383"/>
      <c r="BS5" s="383"/>
      <c r="BT5" s="384"/>
      <c r="BU5" s="383" t="s">
        <v>108</v>
      </c>
      <c r="BV5" s="383"/>
      <c r="BW5" s="383"/>
      <c r="BX5" s="384"/>
      <c r="BY5" s="383" t="s">
        <v>109</v>
      </c>
      <c r="BZ5" s="383"/>
      <c r="CA5" s="383"/>
      <c r="CB5" s="384"/>
      <c r="CC5" s="383" t="s">
        <v>110</v>
      </c>
      <c r="CD5" s="383"/>
      <c r="CE5" s="383"/>
      <c r="CF5" s="384"/>
      <c r="CG5" s="383" t="s">
        <v>111</v>
      </c>
      <c r="CH5" s="383"/>
      <c r="CI5" s="383"/>
      <c r="CJ5" s="384"/>
      <c r="CK5" s="383" t="s">
        <v>112</v>
      </c>
      <c r="CL5" s="383"/>
      <c r="CM5" s="383"/>
      <c r="CN5" s="384"/>
      <c r="CO5" s="383" t="s">
        <v>113</v>
      </c>
      <c r="CP5" s="383"/>
      <c r="CQ5" s="383"/>
      <c r="CR5" s="384"/>
      <c r="CS5" s="383" t="s">
        <v>114</v>
      </c>
      <c r="CT5" s="383"/>
      <c r="CU5" s="383"/>
      <c r="CV5" s="384"/>
      <c r="CW5" s="383" t="s">
        <v>115</v>
      </c>
      <c r="CX5" s="383"/>
      <c r="CY5" s="383"/>
      <c r="CZ5" s="384"/>
      <c r="DA5" s="383" t="s">
        <v>116</v>
      </c>
      <c r="DB5" s="383"/>
      <c r="DC5" s="383"/>
      <c r="DD5" s="384"/>
      <c r="DE5" s="383" t="s">
        <v>117</v>
      </c>
      <c r="DF5" s="383"/>
      <c r="DG5" s="383"/>
      <c r="DH5" s="384"/>
      <c r="DI5" s="383" t="s">
        <v>118</v>
      </c>
      <c r="DJ5" s="383"/>
      <c r="DK5" s="383"/>
      <c r="DL5" s="384"/>
    </row>
    <row r="6" spans="2:116" ht="15.6" x14ac:dyDescent="0.3">
      <c r="B6" s="107" t="s">
        <v>3</v>
      </c>
      <c r="C6" s="227">
        <v>1</v>
      </c>
      <c r="D6" s="185">
        <v>2</v>
      </c>
      <c r="E6" s="185">
        <v>3</v>
      </c>
      <c r="F6" s="228">
        <v>4</v>
      </c>
      <c r="G6" s="227">
        <v>1</v>
      </c>
      <c r="H6" s="185">
        <v>2</v>
      </c>
      <c r="I6" s="185">
        <v>3</v>
      </c>
      <c r="J6" s="185">
        <v>4</v>
      </c>
      <c r="K6" s="228">
        <v>5</v>
      </c>
      <c r="L6" s="227">
        <v>1</v>
      </c>
      <c r="M6" s="185">
        <v>2</v>
      </c>
      <c r="N6" s="185">
        <v>3</v>
      </c>
      <c r="O6" s="185">
        <v>4</v>
      </c>
      <c r="P6" s="186">
        <v>5</v>
      </c>
      <c r="Q6" s="185">
        <v>1</v>
      </c>
      <c r="R6" s="185">
        <v>2</v>
      </c>
      <c r="S6" s="185">
        <v>3</v>
      </c>
      <c r="T6" s="228">
        <v>4</v>
      </c>
      <c r="U6" s="227">
        <v>1</v>
      </c>
      <c r="V6" s="185">
        <v>2</v>
      </c>
      <c r="W6" s="185">
        <v>3</v>
      </c>
      <c r="X6" s="228">
        <v>4</v>
      </c>
      <c r="Y6" s="227">
        <v>1</v>
      </c>
      <c r="Z6" s="185">
        <v>2</v>
      </c>
      <c r="AA6" s="185">
        <v>3</v>
      </c>
      <c r="AB6" s="228">
        <v>4</v>
      </c>
      <c r="AC6" s="227">
        <v>1</v>
      </c>
      <c r="AD6" s="185">
        <v>2</v>
      </c>
      <c r="AE6" s="185">
        <v>3</v>
      </c>
      <c r="AF6" s="228">
        <v>4</v>
      </c>
      <c r="AG6" s="185">
        <v>1</v>
      </c>
      <c r="AH6" s="185">
        <v>2</v>
      </c>
      <c r="AI6" s="185">
        <v>3</v>
      </c>
      <c r="AJ6" s="185">
        <v>4</v>
      </c>
      <c r="AK6" s="185">
        <v>1</v>
      </c>
      <c r="AL6" s="185">
        <v>2</v>
      </c>
      <c r="AM6" s="185">
        <v>3</v>
      </c>
      <c r="AN6" s="186">
        <v>4</v>
      </c>
      <c r="AO6" s="185">
        <v>1</v>
      </c>
      <c r="AP6" s="185">
        <v>2</v>
      </c>
      <c r="AQ6" s="185">
        <v>3</v>
      </c>
      <c r="AR6" s="186">
        <v>4</v>
      </c>
      <c r="AS6" s="185">
        <v>1</v>
      </c>
      <c r="AT6" s="185">
        <v>2</v>
      </c>
      <c r="AU6" s="185">
        <v>3</v>
      </c>
      <c r="AV6" s="186">
        <v>4</v>
      </c>
      <c r="AW6" s="185">
        <v>1</v>
      </c>
      <c r="AX6" s="185">
        <v>2</v>
      </c>
      <c r="AY6" s="185">
        <v>3</v>
      </c>
      <c r="AZ6" s="186">
        <v>4</v>
      </c>
      <c r="BA6" s="185">
        <v>1</v>
      </c>
      <c r="BB6" s="185">
        <v>2</v>
      </c>
      <c r="BC6" s="185">
        <v>3</v>
      </c>
      <c r="BD6" s="186">
        <v>4</v>
      </c>
      <c r="BE6" s="185">
        <v>1</v>
      </c>
      <c r="BF6" s="185">
        <v>2</v>
      </c>
      <c r="BG6" s="185">
        <v>3</v>
      </c>
      <c r="BH6" s="186">
        <v>4</v>
      </c>
      <c r="BI6" s="185">
        <v>1</v>
      </c>
      <c r="BJ6" s="185">
        <v>2</v>
      </c>
      <c r="BK6" s="185">
        <v>3</v>
      </c>
      <c r="BL6" s="186">
        <v>4</v>
      </c>
      <c r="BM6" s="185">
        <v>1</v>
      </c>
      <c r="BN6" s="185">
        <v>2</v>
      </c>
      <c r="BO6" s="185">
        <v>3</v>
      </c>
      <c r="BP6" s="186">
        <v>4</v>
      </c>
      <c r="BQ6" s="185">
        <v>1</v>
      </c>
      <c r="BR6" s="185">
        <v>2</v>
      </c>
      <c r="BS6" s="185">
        <v>3</v>
      </c>
      <c r="BT6" s="186">
        <v>4</v>
      </c>
      <c r="BU6" s="185">
        <v>5</v>
      </c>
      <c r="BV6" s="185">
        <v>6</v>
      </c>
      <c r="BW6" s="185">
        <v>7</v>
      </c>
      <c r="BX6" s="186">
        <v>8</v>
      </c>
      <c r="BY6" s="185">
        <v>9</v>
      </c>
      <c r="BZ6" s="185">
        <v>10</v>
      </c>
      <c r="CA6" s="185">
        <v>11</v>
      </c>
      <c r="CB6" s="186">
        <v>12</v>
      </c>
      <c r="CC6" s="185">
        <v>13</v>
      </c>
      <c r="CD6" s="185">
        <v>14</v>
      </c>
      <c r="CE6" s="185">
        <v>15</v>
      </c>
      <c r="CF6" s="186">
        <v>16</v>
      </c>
      <c r="CG6" s="185">
        <v>17</v>
      </c>
      <c r="CH6" s="185">
        <v>18</v>
      </c>
      <c r="CI6" s="185">
        <v>19</v>
      </c>
      <c r="CJ6" s="186">
        <v>20</v>
      </c>
      <c r="CK6" s="185">
        <v>21</v>
      </c>
      <c r="CL6" s="185">
        <v>22</v>
      </c>
      <c r="CM6" s="185">
        <v>23</v>
      </c>
      <c r="CN6" s="186">
        <v>24</v>
      </c>
      <c r="CO6" s="185">
        <v>25</v>
      </c>
      <c r="CP6" s="185">
        <v>26</v>
      </c>
      <c r="CQ6" s="185">
        <v>27</v>
      </c>
      <c r="CR6" s="186">
        <v>28</v>
      </c>
      <c r="CS6" s="185">
        <v>29</v>
      </c>
      <c r="CT6" s="185">
        <v>30</v>
      </c>
      <c r="CU6" s="185">
        <v>31</v>
      </c>
      <c r="CV6" s="186">
        <v>32</v>
      </c>
      <c r="CW6" s="185">
        <v>33</v>
      </c>
      <c r="CX6" s="185">
        <v>34</v>
      </c>
      <c r="CY6" s="185">
        <v>35</v>
      </c>
      <c r="CZ6" s="186">
        <v>36</v>
      </c>
      <c r="DA6" s="185">
        <v>37</v>
      </c>
      <c r="DB6" s="185">
        <v>38</v>
      </c>
      <c r="DC6" s="185">
        <v>39</v>
      </c>
      <c r="DD6" s="186">
        <v>40</v>
      </c>
      <c r="DE6" s="185">
        <v>41</v>
      </c>
      <c r="DF6" s="185">
        <v>42</v>
      </c>
      <c r="DG6" s="185">
        <v>43</v>
      </c>
      <c r="DH6" s="186">
        <v>44</v>
      </c>
      <c r="DI6" s="185">
        <v>45</v>
      </c>
      <c r="DJ6" s="185">
        <v>46</v>
      </c>
      <c r="DK6" s="185">
        <v>47</v>
      </c>
      <c r="DL6" s="186">
        <v>48</v>
      </c>
    </row>
    <row r="7" spans="2:116" ht="16.2" customHeight="1" x14ac:dyDescent="0.25">
      <c r="B7" s="183"/>
      <c r="C7" s="239">
        <v>5</v>
      </c>
      <c r="D7" s="97">
        <v>4</v>
      </c>
      <c r="E7" s="97">
        <v>6</v>
      </c>
      <c r="F7" s="235">
        <v>9</v>
      </c>
      <c r="G7" s="234">
        <v>3</v>
      </c>
      <c r="H7" s="97">
        <v>6</v>
      </c>
      <c r="I7" s="97"/>
      <c r="J7" s="97"/>
      <c r="K7" s="235"/>
      <c r="L7" s="234"/>
      <c r="M7" s="97"/>
      <c r="N7" s="97"/>
      <c r="O7" s="97"/>
      <c r="P7" s="103"/>
      <c r="Q7" s="184"/>
      <c r="R7" s="108"/>
      <c r="S7" s="108"/>
      <c r="T7" s="230"/>
      <c r="U7" s="229"/>
      <c r="V7" s="108"/>
      <c r="W7" s="108"/>
      <c r="X7" s="230"/>
      <c r="Y7" s="229"/>
      <c r="Z7" s="108"/>
      <c r="AA7" s="108"/>
      <c r="AB7" s="230"/>
      <c r="AC7" s="229"/>
      <c r="AD7" s="108"/>
      <c r="AE7" s="108"/>
      <c r="AF7" s="230"/>
      <c r="AG7" s="184"/>
      <c r="AH7" s="108"/>
      <c r="AI7" s="108"/>
      <c r="AJ7" s="108"/>
      <c r="AK7" s="108"/>
      <c r="AL7" s="108"/>
      <c r="AM7" s="108"/>
      <c r="AN7" s="108"/>
      <c r="AO7" s="108"/>
      <c r="AP7" s="108"/>
      <c r="AQ7" s="108"/>
      <c r="AR7" s="108"/>
      <c r="AS7" s="108"/>
      <c r="AT7" s="108"/>
      <c r="AU7" s="108"/>
      <c r="AV7" s="108"/>
      <c r="AW7" s="108"/>
      <c r="AX7" s="108"/>
      <c r="AY7" s="108"/>
      <c r="AZ7" s="108"/>
      <c r="BA7" s="108"/>
      <c r="BB7" s="108"/>
      <c r="BC7" s="108"/>
      <c r="BD7" s="108"/>
      <c r="BE7" s="108"/>
      <c r="BF7" s="108"/>
      <c r="BG7" s="108"/>
      <c r="BH7" s="108"/>
      <c r="BI7" s="108"/>
      <c r="BJ7" s="108"/>
      <c r="BK7" s="108"/>
      <c r="BL7" s="108"/>
      <c r="BM7" s="108"/>
      <c r="BN7" s="108"/>
      <c r="BO7" s="108"/>
      <c r="BP7" s="108"/>
      <c r="BQ7" s="108"/>
      <c r="BR7" s="108"/>
      <c r="BS7" s="108"/>
      <c r="BT7" s="108"/>
      <c r="BU7" s="108"/>
      <c r="BV7" s="108"/>
      <c r="BW7" s="108"/>
      <c r="BX7" s="108"/>
      <c r="BY7" s="108"/>
      <c r="BZ7" s="108"/>
      <c r="CA7" s="108"/>
      <c r="CB7" s="108"/>
      <c r="CC7" s="108"/>
      <c r="CD7" s="108"/>
      <c r="CE7" s="108"/>
      <c r="CF7" s="108"/>
      <c r="CG7" s="108"/>
      <c r="CH7" s="108"/>
      <c r="CI7" s="108"/>
      <c r="CJ7" s="108"/>
      <c r="CK7" s="108"/>
      <c r="CL7" s="108"/>
      <c r="CM7" s="108"/>
      <c r="CN7" s="108"/>
      <c r="CO7" s="108"/>
      <c r="CP7" s="108"/>
      <c r="CQ7" s="108"/>
      <c r="CR7" s="108"/>
      <c r="CS7" s="108"/>
      <c r="CT7" s="108"/>
      <c r="CU7" s="108"/>
      <c r="CV7" s="108"/>
      <c r="CW7" s="108"/>
      <c r="CX7" s="108"/>
      <c r="CY7" s="108"/>
      <c r="CZ7" s="108"/>
      <c r="DA7" s="108"/>
      <c r="DB7" s="108"/>
      <c r="DC7" s="108"/>
      <c r="DD7" s="108"/>
      <c r="DE7" s="108"/>
      <c r="DF7" s="108"/>
      <c r="DG7" s="108"/>
      <c r="DH7" s="108"/>
      <c r="DI7" s="108"/>
      <c r="DJ7" s="108"/>
      <c r="DK7" s="108"/>
      <c r="DL7" s="108"/>
    </row>
    <row r="8" spans="2:116" ht="16.2" customHeight="1" x14ac:dyDescent="0.25">
      <c r="B8" s="183"/>
      <c r="C8" s="239"/>
      <c r="D8" s="97">
        <v>5</v>
      </c>
      <c r="E8" s="97"/>
      <c r="F8" s="235"/>
      <c r="G8" s="234">
        <v>1</v>
      </c>
      <c r="H8" s="97"/>
      <c r="I8" s="97">
        <v>7</v>
      </c>
      <c r="J8" s="97">
        <v>8</v>
      </c>
      <c r="K8" s="235">
        <v>10</v>
      </c>
      <c r="L8" s="234"/>
      <c r="M8" s="97"/>
      <c r="N8" s="97"/>
      <c r="O8" s="97"/>
      <c r="P8" s="103"/>
      <c r="Q8" s="184"/>
      <c r="R8" s="108"/>
      <c r="S8" s="108"/>
      <c r="T8" s="230"/>
      <c r="U8" s="229"/>
      <c r="V8" s="108"/>
      <c r="W8" s="108"/>
      <c r="X8" s="230"/>
      <c r="Y8" s="229"/>
      <c r="Z8" s="108"/>
      <c r="AA8" s="108"/>
      <c r="AB8" s="230"/>
      <c r="AC8" s="229"/>
      <c r="AD8" s="108"/>
      <c r="AE8" s="108"/>
      <c r="AF8" s="230"/>
      <c r="AG8" s="184"/>
      <c r="AH8" s="108"/>
      <c r="AI8" s="108"/>
      <c r="AJ8" s="108"/>
      <c r="AK8" s="108"/>
      <c r="AL8" s="108"/>
      <c r="AM8" s="108"/>
      <c r="AN8" s="108"/>
      <c r="AO8" s="108"/>
      <c r="AP8" s="108"/>
      <c r="AQ8" s="108"/>
      <c r="AR8" s="108"/>
      <c r="AS8" s="108"/>
      <c r="AT8" s="108"/>
      <c r="AU8" s="108"/>
      <c r="AV8" s="108"/>
      <c r="AW8" s="108"/>
      <c r="AX8" s="108"/>
      <c r="AY8" s="108"/>
      <c r="AZ8" s="108"/>
      <c r="BA8" s="108"/>
      <c r="BB8" s="108"/>
      <c r="BC8" s="108"/>
      <c r="BD8" s="108"/>
      <c r="BE8" s="108"/>
      <c r="BF8" s="108"/>
      <c r="BG8" s="108"/>
      <c r="BH8" s="108"/>
      <c r="BI8" s="108"/>
      <c r="BJ8" s="108"/>
      <c r="BK8" s="108"/>
      <c r="BL8" s="108"/>
      <c r="BM8" s="108"/>
      <c r="BN8" s="108"/>
      <c r="BO8" s="108"/>
      <c r="BP8" s="108"/>
      <c r="BQ8" s="108"/>
      <c r="BR8" s="108"/>
      <c r="BS8" s="108"/>
      <c r="BT8" s="108"/>
      <c r="BU8" s="108"/>
      <c r="BV8" s="108"/>
      <c r="BW8" s="108"/>
      <c r="BX8" s="108"/>
      <c r="BY8" s="108"/>
      <c r="BZ8" s="108"/>
      <c r="CA8" s="108"/>
      <c r="CB8" s="108"/>
      <c r="CC8" s="108"/>
      <c r="CD8" s="108"/>
      <c r="CE8" s="108"/>
      <c r="CF8" s="108"/>
      <c r="CG8" s="108"/>
      <c r="CH8" s="108"/>
      <c r="CI8" s="108"/>
      <c r="CJ8" s="108"/>
      <c r="CK8" s="108"/>
      <c r="CL8" s="108"/>
      <c r="CM8" s="108"/>
      <c r="CN8" s="108"/>
      <c r="CO8" s="108"/>
      <c r="CP8" s="108"/>
      <c r="CQ8" s="108"/>
      <c r="CR8" s="108"/>
      <c r="CS8" s="108"/>
      <c r="CT8" s="108"/>
      <c r="CU8" s="108"/>
      <c r="CV8" s="108"/>
      <c r="CW8" s="108"/>
      <c r="CX8" s="108"/>
      <c r="CY8" s="108"/>
      <c r="CZ8" s="108"/>
      <c r="DA8" s="108"/>
      <c r="DB8" s="108"/>
      <c r="DC8" s="108"/>
      <c r="DD8" s="108"/>
      <c r="DE8" s="108"/>
      <c r="DF8" s="108"/>
      <c r="DG8" s="108"/>
      <c r="DH8" s="108"/>
      <c r="DI8" s="108"/>
      <c r="DJ8" s="108"/>
      <c r="DK8" s="108"/>
      <c r="DL8" s="108"/>
    </row>
    <row r="9" spans="2:116" ht="16.2" customHeight="1" x14ac:dyDescent="0.25">
      <c r="B9" s="183"/>
      <c r="C9" s="239"/>
      <c r="D9" s="97"/>
      <c r="E9" s="97"/>
      <c r="F9" s="235"/>
      <c r="G9" s="234"/>
      <c r="H9" s="97"/>
      <c r="I9" s="97"/>
      <c r="J9" s="97"/>
      <c r="K9" s="235"/>
      <c r="L9" s="234"/>
      <c r="M9" s="97"/>
      <c r="N9" s="97"/>
      <c r="O9" s="97"/>
      <c r="P9" s="103"/>
      <c r="Q9" s="184"/>
      <c r="R9" s="108"/>
      <c r="S9" s="108"/>
      <c r="T9" s="230"/>
      <c r="U9" s="229"/>
      <c r="V9" s="108"/>
      <c r="W9" s="108"/>
      <c r="X9" s="230"/>
      <c r="Y9" s="229"/>
      <c r="Z9" s="108"/>
      <c r="AA9" s="108"/>
      <c r="AB9" s="230"/>
      <c r="AC9" s="229"/>
      <c r="AD9" s="108"/>
      <c r="AE9" s="108"/>
      <c r="AF9" s="230"/>
      <c r="AG9" s="184"/>
      <c r="AH9" s="108"/>
      <c r="AI9" s="108"/>
      <c r="AJ9" s="108"/>
      <c r="AK9" s="108"/>
      <c r="AL9" s="108"/>
      <c r="AM9" s="108"/>
      <c r="AN9" s="108"/>
      <c r="AO9" s="108"/>
      <c r="AP9" s="108"/>
      <c r="AQ9" s="108"/>
      <c r="AR9" s="108"/>
      <c r="AS9" s="108"/>
      <c r="AT9" s="108"/>
      <c r="AU9" s="108"/>
      <c r="AV9" s="108"/>
      <c r="AW9" s="108"/>
      <c r="AX9" s="108"/>
      <c r="AY9" s="108"/>
      <c r="AZ9" s="108"/>
      <c r="BA9" s="108"/>
      <c r="BB9" s="108"/>
      <c r="BC9" s="108"/>
      <c r="BD9" s="108"/>
      <c r="BE9" s="108"/>
      <c r="BF9" s="108"/>
      <c r="BG9" s="108"/>
      <c r="BH9" s="108"/>
      <c r="BI9" s="108"/>
      <c r="BJ9" s="108"/>
      <c r="BK9" s="108"/>
      <c r="BL9" s="108"/>
      <c r="BM9" s="108"/>
      <c r="BN9" s="108"/>
      <c r="BO9" s="108"/>
      <c r="BP9" s="108"/>
      <c r="BQ9" s="108"/>
      <c r="BR9" s="108"/>
      <c r="BS9" s="108"/>
      <c r="BT9" s="108"/>
      <c r="BU9" s="108"/>
      <c r="BV9" s="108"/>
      <c r="BW9" s="108"/>
      <c r="BX9" s="108"/>
      <c r="BY9" s="108"/>
      <c r="BZ9" s="108"/>
      <c r="CA9" s="108"/>
      <c r="CB9" s="108"/>
      <c r="CC9" s="108"/>
      <c r="CD9" s="108"/>
      <c r="CE9" s="108"/>
      <c r="CF9" s="108"/>
      <c r="CG9" s="108"/>
      <c r="CH9" s="108"/>
      <c r="CI9" s="108"/>
      <c r="CJ9" s="108"/>
      <c r="CK9" s="108"/>
      <c r="CL9" s="108"/>
      <c r="CM9" s="108"/>
      <c r="CN9" s="108"/>
      <c r="CO9" s="108"/>
      <c r="CP9" s="108"/>
      <c r="CQ9" s="108"/>
      <c r="CR9" s="108"/>
      <c r="CS9" s="108"/>
      <c r="CT9" s="108"/>
      <c r="CU9" s="108"/>
      <c r="CV9" s="108"/>
      <c r="CW9" s="108"/>
      <c r="CX9" s="108"/>
      <c r="CY9" s="108"/>
      <c r="CZ9" s="108"/>
      <c r="DA9" s="108"/>
      <c r="DB9" s="108"/>
      <c r="DC9" s="108"/>
      <c r="DD9" s="108"/>
      <c r="DE9" s="108"/>
      <c r="DF9" s="108"/>
      <c r="DG9" s="108"/>
      <c r="DH9" s="108"/>
      <c r="DI9" s="108"/>
      <c r="DJ9" s="108"/>
      <c r="DK9" s="108"/>
      <c r="DL9" s="108"/>
    </row>
    <row r="10" spans="2:116" ht="16.2" customHeight="1" x14ac:dyDescent="0.25">
      <c r="B10" s="183"/>
      <c r="C10" s="239"/>
      <c r="D10" s="97"/>
      <c r="E10" s="97"/>
      <c r="F10" s="235"/>
      <c r="G10" s="234"/>
      <c r="H10" s="97"/>
      <c r="I10" s="97"/>
      <c r="J10" s="97"/>
      <c r="K10" s="235"/>
      <c r="L10" s="234"/>
      <c r="M10" s="97"/>
      <c r="N10" s="97"/>
      <c r="O10" s="97"/>
      <c r="P10" s="103"/>
      <c r="Q10" s="184"/>
      <c r="R10" s="108"/>
      <c r="S10" s="108"/>
      <c r="T10" s="230"/>
      <c r="U10" s="229"/>
      <c r="V10" s="108"/>
      <c r="W10" s="108"/>
      <c r="X10" s="230"/>
      <c r="Y10" s="229"/>
      <c r="Z10" s="108"/>
      <c r="AA10" s="108"/>
      <c r="AB10" s="230"/>
      <c r="AC10" s="229"/>
      <c r="AD10" s="108"/>
      <c r="AE10" s="108"/>
      <c r="AF10" s="230"/>
      <c r="AG10" s="184"/>
      <c r="AH10" s="108"/>
      <c r="AI10" s="108"/>
      <c r="AJ10" s="108"/>
      <c r="AK10" s="108"/>
      <c r="AL10" s="108"/>
      <c r="AM10" s="108"/>
      <c r="AN10" s="108"/>
      <c r="AO10" s="108"/>
      <c r="AP10" s="108"/>
      <c r="AQ10" s="108"/>
      <c r="AR10" s="108"/>
      <c r="AS10" s="108"/>
      <c r="AT10" s="108"/>
      <c r="AU10" s="108"/>
      <c r="AV10" s="108"/>
      <c r="AW10" s="108"/>
      <c r="AX10" s="108"/>
      <c r="AY10" s="108"/>
      <c r="AZ10" s="108"/>
      <c r="BA10" s="108"/>
      <c r="BB10" s="108"/>
      <c r="BC10" s="108"/>
      <c r="BD10" s="108"/>
      <c r="BE10" s="108"/>
      <c r="BF10" s="108"/>
      <c r="BG10" s="108"/>
      <c r="BH10" s="108"/>
      <c r="BI10" s="108"/>
      <c r="BJ10" s="108"/>
      <c r="BK10" s="108"/>
      <c r="BL10" s="108"/>
      <c r="BM10" s="108"/>
      <c r="BN10" s="108"/>
      <c r="BO10" s="108"/>
      <c r="BP10" s="108"/>
      <c r="BQ10" s="108"/>
      <c r="BR10" s="108"/>
      <c r="BS10" s="108"/>
      <c r="BT10" s="108"/>
      <c r="BU10" s="108"/>
      <c r="BV10" s="108"/>
      <c r="BW10" s="108"/>
      <c r="BX10" s="108"/>
      <c r="BY10" s="108"/>
      <c r="BZ10" s="108"/>
      <c r="CA10" s="108"/>
      <c r="CB10" s="108"/>
      <c r="CC10" s="108"/>
      <c r="CD10" s="108"/>
      <c r="CE10" s="108"/>
      <c r="CF10" s="108"/>
      <c r="CG10" s="108"/>
      <c r="CH10" s="108"/>
      <c r="CI10" s="108"/>
      <c r="CJ10" s="108"/>
      <c r="CK10" s="108"/>
      <c r="CL10" s="108"/>
      <c r="CM10" s="108"/>
      <c r="CN10" s="108"/>
      <c r="CO10" s="108"/>
      <c r="CP10" s="108"/>
      <c r="CQ10" s="108"/>
      <c r="CR10" s="108"/>
      <c r="CS10" s="108"/>
      <c r="CT10" s="108"/>
      <c r="CU10" s="108"/>
      <c r="CV10" s="108"/>
      <c r="CW10" s="108"/>
      <c r="CX10" s="108"/>
      <c r="CY10" s="108"/>
      <c r="CZ10" s="108"/>
      <c r="DA10" s="108"/>
      <c r="DB10" s="108"/>
      <c r="DC10" s="108"/>
      <c r="DD10" s="108"/>
      <c r="DE10" s="108"/>
      <c r="DF10" s="108"/>
      <c r="DG10" s="108"/>
      <c r="DH10" s="108"/>
      <c r="DI10" s="108"/>
      <c r="DJ10" s="108"/>
      <c r="DK10" s="108"/>
      <c r="DL10" s="108"/>
    </row>
    <row r="11" spans="2:116" ht="16.2" customHeight="1" x14ac:dyDescent="0.25">
      <c r="B11" s="183"/>
      <c r="C11" s="239"/>
      <c r="D11" s="97"/>
      <c r="E11" s="97"/>
      <c r="F11" s="235"/>
      <c r="G11" s="234"/>
      <c r="H11" s="97"/>
      <c r="I11" s="97"/>
      <c r="J11" s="97"/>
      <c r="K11" s="235"/>
      <c r="L11" s="234"/>
      <c r="M11" s="97"/>
      <c r="N11" s="97"/>
      <c r="O11" s="97"/>
      <c r="P11" s="103"/>
      <c r="Q11" s="184"/>
      <c r="R11" s="108"/>
      <c r="S11" s="108"/>
      <c r="T11" s="230"/>
      <c r="U11" s="229"/>
      <c r="V11" s="108"/>
      <c r="W11" s="108"/>
      <c r="X11" s="230"/>
      <c r="Y11" s="229"/>
      <c r="Z11" s="108"/>
      <c r="AA11" s="108"/>
      <c r="AB11" s="230"/>
      <c r="AC11" s="229"/>
      <c r="AD11" s="108"/>
      <c r="AE11" s="108"/>
      <c r="AF11" s="230"/>
      <c r="AG11" s="184"/>
      <c r="AH11" s="108"/>
      <c r="AI11" s="108"/>
      <c r="AJ11" s="108"/>
      <c r="AK11" s="108"/>
      <c r="AL11" s="108"/>
      <c r="AM11" s="108"/>
      <c r="AN11" s="108"/>
      <c r="AO11" s="108"/>
      <c r="AP11" s="108"/>
      <c r="AQ11" s="108"/>
      <c r="AR11" s="108"/>
      <c r="AS11" s="108"/>
      <c r="AT11" s="108"/>
      <c r="AU11" s="108"/>
      <c r="AV11" s="108"/>
      <c r="AW11" s="108"/>
      <c r="AX11" s="108"/>
      <c r="AY11" s="108"/>
      <c r="AZ11" s="108"/>
      <c r="BA11" s="108"/>
      <c r="BB11" s="108"/>
      <c r="BC11" s="108"/>
      <c r="BD11" s="108"/>
      <c r="BE11" s="108"/>
      <c r="BF11" s="108"/>
      <c r="BG11" s="108"/>
      <c r="BH11" s="108"/>
      <c r="BI11" s="108"/>
      <c r="BJ11" s="108"/>
      <c r="BK11" s="108"/>
      <c r="BL11" s="108"/>
      <c r="BM11" s="108"/>
      <c r="BN11" s="108"/>
      <c r="BO11" s="108"/>
      <c r="BP11" s="108"/>
      <c r="BQ11" s="108"/>
      <c r="BR11" s="108"/>
      <c r="BS11" s="108"/>
      <c r="BT11" s="108"/>
      <c r="BU11" s="108"/>
      <c r="BV11" s="108"/>
      <c r="BW11" s="108"/>
      <c r="BX11" s="108"/>
      <c r="BY11" s="108"/>
      <c r="BZ11" s="108"/>
      <c r="CA11" s="108"/>
      <c r="CB11" s="108"/>
      <c r="CC11" s="108"/>
      <c r="CD11" s="108"/>
      <c r="CE11" s="108"/>
      <c r="CF11" s="108"/>
      <c r="CG11" s="108"/>
      <c r="CH11" s="108"/>
      <c r="CI11" s="108"/>
      <c r="CJ11" s="108"/>
      <c r="CK11" s="108"/>
      <c r="CL11" s="108"/>
      <c r="CM11" s="108"/>
      <c r="CN11" s="108"/>
      <c r="CO11" s="108"/>
      <c r="CP11" s="108"/>
      <c r="CQ11" s="108"/>
      <c r="CR11" s="108"/>
      <c r="CS11" s="108"/>
      <c r="CT11" s="108"/>
      <c r="CU11" s="108"/>
      <c r="CV11" s="108"/>
      <c r="CW11" s="108"/>
      <c r="CX11" s="108"/>
      <c r="CY11" s="108"/>
      <c r="CZ11" s="108"/>
      <c r="DA11" s="108"/>
      <c r="DB11" s="108"/>
      <c r="DC11" s="108"/>
      <c r="DD11" s="108"/>
      <c r="DE11" s="108"/>
      <c r="DF11" s="108"/>
      <c r="DG11" s="108"/>
      <c r="DH11" s="108"/>
      <c r="DI11" s="108"/>
      <c r="DJ11" s="108"/>
      <c r="DK11" s="108"/>
      <c r="DL11" s="108"/>
    </row>
    <row r="12" spans="2:116" ht="16.2" customHeight="1" x14ac:dyDescent="0.25">
      <c r="B12" s="183"/>
      <c r="C12" s="239"/>
      <c r="D12" s="97"/>
      <c r="E12" s="97"/>
      <c r="F12" s="235"/>
      <c r="G12" s="234"/>
      <c r="H12" s="97"/>
      <c r="I12" s="97"/>
      <c r="J12" s="97"/>
      <c r="K12" s="235"/>
      <c r="L12" s="234"/>
      <c r="M12" s="97"/>
      <c r="N12" s="97"/>
      <c r="O12" s="97"/>
      <c r="P12" s="103"/>
      <c r="Q12" s="184"/>
      <c r="R12" s="108"/>
      <c r="S12" s="108"/>
      <c r="T12" s="230"/>
      <c r="U12" s="229"/>
      <c r="V12" s="108"/>
      <c r="W12" s="108"/>
      <c r="X12" s="230"/>
      <c r="Y12" s="229"/>
      <c r="Z12" s="108"/>
      <c r="AA12" s="108"/>
      <c r="AB12" s="230"/>
      <c r="AC12" s="229"/>
      <c r="AD12" s="108"/>
      <c r="AE12" s="108"/>
      <c r="AF12" s="230"/>
      <c r="AG12" s="184"/>
      <c r="AH12" s="108"/>
      <c r="AI12" s="108"/>
      <c r="AJ12" s="108"/>
      <c r="AK12" s="108"/>
      <c r="AL12" s="108"/>
      <c r="AM12" s="108"/>
      <c r="AN12" s="108"/>
      <c r="AO12" s="108"/>
      <c r="AP12" s="108"/>
      <c r="AQ12" s="108"/>
      <c r="AR12" s="108"/>
      <c r="AS12" s="108"/>
      <c r="AT12" s="108"/>
      <c r="AU12" s="108"/>
      <c r="AV12" s="108"/>
      <c r="AW12" s="108"/>
      <c r="AX12" s="108"/>
      <c r="AY12" s="108"/>
      <c r="AZ12" s="108"/>
      <c r="BA12" s="108"/>
      <c r="BB12" s="108"/>
      <c r="BC12" s="108"/>
      <c r="BD12" s="108"/>
      <c r="BE12" s="108"/>
      <c r="BF12" s="108"/>
      <c r="BG12" s="108"/>
      <c r="BH12" s="108"/>
      <c r="BI12" s="108"/>
      <c r="BJ12" s="108"/>
      <c r="BK12" s="108"/>
      <c r="BL12" s="108"/>
      <c r="BM12" s="108"/>
      <c r="BN12" s="108"/>
      <c r="BO12" s="108"/>
      <c r="BP12" s="108"/>
      <c r="BQ12" s="108"/>
      <c r="BR12" s="108"/>
      <c r="BS12" s="108"/>
      <c r="BT12" s="108"/>
      <c r="BU12" s="108"/>
      <c r="BV12" s="108"/>
      <c r="BW12" s="108"/>
      <c r="BX12" s="108"/>
      <c r="BY12" s="108"/>
      <c r="BZ12" s="108"/>
      <c r="CA12" s="108"/>
      <c r="CB12" s="108"/>
      <c r="CC12" s="108"/>
      <c r="CD12" s="108"/>
      <c r="CE12" s="108"/>
      <c r="CF12" s="108"/>
      <c r="CG12" s="108"/>
      <c r="CH12" s="108"/>
      <c r="CI12" s="108"/>
      <c r="CJ12" s="108"/>
      <c r="CK12" s="108"/>
      <c r="CL12" s="108"/>
      <c r="CM12" s="108"/>
      <c r="CN12" s="108"/>
      <c r="CO12" s="108"/>
      <c r="CP12" s="108"/>
      <c r="CQ12" s="108"/>
      <c r="CR12" s="108"/>
      <c r="CS12" s="108"/>
      <c r="CT12" s="108"/>
      <c r="CU12" s="108"/>
      <c r="CV12" s="108"/>
      <c r="CW12" s="108"/>
      <c r="CX12" s="108"/>
      <c r="CY12" s="108"/>
      <c r="CZ12" s="108"/>
      <c r="DA12" s="108"/>
      <c r="DB12" s="108"/>
      <c r="DC12" s="108"/>
      <c r="DD12" s="108"/>
      <c r="DE12" s="108"/>
      <c r="DF12" s="108"/>
      <c r="DG12" s="108"/>
      <c r="DH12" s="108"/>
      <c r="DI12" s="108"/>
      <c r="DJ12" s="108"/>
      <c r="DK12" s="108"/>
      <c r="DL12" s="108"/>
    </row>
    <row r="13" spans="2:116" ht="16.2" customHeight="1" x14ac:dyDescent="0.25">
      <c r="B13" s="183"/>
      <c r="C13" s="239"/>
      <c r="D13" s="97"/>
      <c r="E13" s="97"/>
      <c r="F13" s="235"/>
      <c r="G13" s="234"/>
      <c r="H13" s="97"/>
      <c r="I13" s="97"/>
      <c r="J13" s="97"/>
      <c r="K13" s="235"/>
      <c r="L13" s="234"/>
      <c r="M13" s="97"/>
      <c r="N13" s="97"/>
      <c r="O13" s="97"/>
      <c r="P13" s="103"/>
      <c r="Q13" s="184"/>
      <c r="R13" s="108"/>
      <c r="S13" s="108"/>
      <c r="T13" s="230"/>
      <c r="U13" s="229"/>
      <c r="V13" s="108"/>
      <c r="W13" s="108"/>
      <c r="X13" s="230"/>
      <c r="Y13" s="229"/>
      <c r="Z13" s="108"/>
      <c r="AA13" s="108"/>
      <c r="AB13" s="230"/>
      <c r="AC13" s="229"/>
      <c r="AD13" s="108"/>
      <c r="AE13" s="108"/>
      <c r="AF13" s="230"/>
      <c r="AG13" s="184"/>
      <c r="AH13" s="108"/>
      <c r="AI13" s="108"/>
      <c r="AJ13" s="108"/>
      <c r="AK13" s="108"/>
      <c r="AL13" s="108"/>
      <c r="AM13" s="108"/>
      <c r="AN13" s="108"/>
      <c r="AO13" s="108"/>
      <c r="AP13" s="108"/>
      <c r="AQ13" s="108"/>
      <c r="AR13" s="108"/>
      <c r="AS13" s="108"/>
      <c r="AT13" s="108"/>
      <c r="AU13" s="108"/>
      <c r="AV13" s="108"/>
      <c r="AW13" s="108"/>
      <c r="AX13" s="108"/>
      <c r="AY13" s="108"/>
      <c r="AZ13" s="108"/>
      <c r="BA13" s="108"/>
      <c r="BB13" s="108"/>
      <c r="BC13" s="108"/>
      <c r="BD13" s="108"/>
      <c r="BE13" s="108"/>
      <c r="BF13" s="108"/>
      <c r="BG13" s="108"/>
      <c r="BH13" s="108"/>
      <c r="BI13" s="108"/>
      <c r="BJ13" s="108"/>
      <c r="BK13" s="108"/>
      <c r="BL13" s="108"/>
      <c r="BM13" s="108"/>
      <c r="BN13" s="108"/>
      <c r="BO13" s="108"/>
      <c r="BP13" s="108"/>
      <c r="BQ13" s="108"/>
      <c r="BR13" s="108"/>
      <c r="BS13" s="108"/>
      <c r="BT13" s="108"/>
      <c r="BU13" s="108"/>
      <c r="BV13" s="108"/>
      <c r="BW13" s="108"/>
      <c r="BX13" s="108"/>
      <c r="BY13" s="108"/>
      <c r="BZ13" s="108"/>
      <c r="CA13" s="108"/>
      <c r="CB13" s="108"/>
      <c r="CC13" s="108"/>
      <c r="CD13" s="108"/>
      <c r="CE13" s="108"/>
      <c r="CF13" s="108"/>
      <c r="CG13" s="108"/>
      <c r="CH13" s="108"/>
      <c r="CI13" s="108"/>
      <c r="CJ13" s="108"/>
      <c r="CK13" s="108"/>
      <c r="CL13" s="108"/>
      <c r="CM13" s="108"/>
      <c r="CN13" s="108"/>
      <c r="CO13" s="108"/>
      <c r="CP13" s="108"/>
      <c r="CQ13" s="108"/>
      <c r="CR13" s="108"/>
      <c r="CS13" s="108"/>
      <c r="CT13" s="108"/>
      <c r="CU13" s="108"/>
      <c r="CV13" s="108"/>
      <c r="CW13" s="108"/>
      <c r="CX13" s="108"/>
      <c r="CY13" s="108"/>
      <c r="CZ13" s="108"/>
      <c r="DA13" s="108"/>
      <c r="DB13" s="108"/>
      <c r="DC13" s="108"/>
      <c r="DD13" s="108"/>
      <c r="DE13" s="108"/>
      <c r="DF13" s="108"/>
      <c r="DG13" s="108"/>
      <c r="DH13" s="108"/>
      <c r="DI13" s="108"/>
      <c r="DJ13" s="108"/>
      <c r="DK13" s="108"/>
      <c r="DL13" s="108"/>
    </row>
    <row r="14" spans="2:116" ht="16.2" customHeight="1" x14ac:dyDescent="0.25">
      <c r="B14" s="183"/>
      <c r="C14" s="239"/>
      <c r="D14" s="97"/>
      <c r="E14" s="97"/>
      <c r="F14" s="235"/>
      <c r="G14" s="234"/>
      <c r="H14" s="97"/>
      <c r="I14" s="97"/>
      <c r="J14" s="97"/>
      <c r="K14" s="235"/>
      <c r="L14" s="234"/>
      <c r="M14" s="97"/>
      <c r="N14" s="97"/>
      <c r="O14" s="97"/>
      <c r="P14" s="103"/>
      <c r="Q14" s="184"/>
      <c r="R14" s="108"/>
      <c r="S14" s="108"/>
      <c r="T14" s="230"/>
      <c r="U14" s="229"/>
      <c r="V14" s="108"/>
      <c r="W14" s="108"/>
      <c r="X14" s="230"/>
      <c r="Y14" s="229"/>
      <c r="Z14" s="108"/>
      <c r="AA14" s="108"/>
      <c r="AB14" s="230"/>
      <c r="AC14" s="229"/>
      <c r="AD14" s="108"/>
      <c r="AE14" s="108"/>
      <c r="AF14" s="230"/>
      <c r="AG14" s="184"/>
      <c r="AH14" s="108"/>
      <c r="AI14" s="108"/>
      <c r="AJ14" s="108"/>
      <c r="AK14" s="108"/>
      <c r="AL14" s="108"/>
      <c r="AM14" s="108"/>
      <c r="AN14" s="108"/>
      <c r="AO14" s="108"/>
      <c r="AP14" s="108"/>
      <c r="AQ14" s="108"/>
      <c r="AR14" s="108"/>
      <c r="AS14" s="108"/>
      <c r="AT14" s="108"/>
      <c r="AU14" s="108"/>
      <c r="AV14" s="108"/>
      <c r="AW14" s="108"/>
      <c r="AX14" s="108"/>
      <c r="AY14" s="108"/>
      <c r="AZ14" s="108"/>
      <c r="BA14" s="108"/>
      <c r="BB14" s="108"/>
      <c r="BC14" s="108"/>
      <c r="BD14" s="108"/>
      <c r="BE14" s="108"/>
      <c r="BF14" s="108"/>
      <c r="BG14" s="108"/>
      <c r="BH14" s="108"/>
      <c r="BI14" s="108"/>
      <c r="BJ14" s="108"/>
      <c r="BK14" s="108"/>
      <c r="BL14" s="108"/>
      <c r="BM14" s="108"/>
      <c r="BN14" s="108"/>
      <c r="BO14" s="108"/>
      <c r="BP14" s="108"/>
      <c r="BQ14" s="108"/>
      <c r="BR14" s="108"/>
      <c r="BS14" s="108"/>
      <c r="BT14" s="108"/>
      <c r="BU14" s="108"/>
      <c r="BV14" s="108"/>
      <c r="BW14" s="108"/>
      <c r="BX14" s="108"/>
      <c r="BY14" s="108"/>
      <c r="BZ14" s="108"/>
      <c r="CA14" s="108"/>
      <c r="CB14" s="108"/>
      <c r="CC14" s="108"/>
      <c r="CD14" s="108"/>
      <c r="CE14" s="108"/>
      <c r="CF14" s="108"/>
      <c r="CG14" s="108"/>
      <c r="CH14" s="108"/>
      <c r="CI14" s="108"/>
      <c r="CJ14" s="108"/>
      <c r="CK14" s="108"/>
      <c r="CL14" s="108"/>
      <c r="CM14" s="108"/>
      <c r="CN14" s="108"/>
      <c r="CO14" s="108"/>
      <c r="CP14" s="108"/>
      <c r="CQ14" s="108"/>
      <c r="CR14" s="108"/>
      <c r="CS14" s="108"/>
      <c r="CT14" s="108"/>
      <c r="CU14" s="108"/>
      <c r="CV14" s="108"/>
      <c r="CW14" s="108"/>
      <c r="CX14" s="108"/>
      <c r="CY14" s="108"/>
      <c r="CZ14" s="108"/>
      <c r="DA14" s="108"/>
      <c r="DB14" s="108"/>
      <c r="DC14" s="108"/>
      <c r="DD14" s="108"/>
      <c r="DE14" s="108"/>
      <c r="DF14" s="108"/>
      <c r="DG14" s="108"/>
      <c r="DH14" s="108"/>
      <c r="DI14" s="108"/>
      <c r="DJ14" s="108"/>
      <c r="DK14" s="108"/>
      <c r="DL14" s="108"/>
    </row>
    <row r="15" spans="2:116" ht="16.2" customHeight="1" x14ac:dyDescent="0.25">
      <c r="B15" s="183"/>
      <c r="C15" s="239"/>
      <c r="D15" s="97"/>
      <c r="E15" s="97"/>
      <c r="F15" s="235"/>
      <c r="G15" s="234"/>
      <c r="H15" s="97"/>
      <c r="I15" s="97"/>
      <c r="J15" s="97"/>
      <c r="K15" s="235"/>
      <c r="L15" s="234"/>
      <c r="M15" s="97"/>
      <c r="N15" s="97"/>
      <c r="O15" s="97"/>
      <c r="P15" s="103"/>
      <c r="Q15" s="184"/>
      <c r="R15" s="108"/>
      <c r="S15" s="108"/>
      <c r="T15" s="230"/>
      <c r="U15" s="229"/>
      <c r="V15" s="108"/>
      <c r="W15" s="108"/>
      <c r="X15" s="230"/>
      <c r="Y15" s="229"/>
      <c r="Z15" s="108"/>
      <c r="AA15" s="108"/>
      <c r="AB15" s="230"/>
      <c r="AC15" s="229"/>
      <c r="AD15" s="108"/>
      <c r="AE15" s="108"/>
      <c r="AF15" s="230"/>
      <c r="AG15" s="184"/>
      <c r="AH15" s="108"/>
      <c r="AI15" s="108"/>
      <c r="AJ15" s="108"/>
      <c r="AK15" s="108"/>
      <c r="AL15" s="108"/>
      <c r="AM15" s="108"/>
      <c r="AN15" s="108"/>
      <c r="AO15" s="108"/>
      <c r="AP15" s="108"/>
      <c r="AQ15" s="108"/>
      <c r="AR15" s="108"/>
      <c r="AS15" s="108"/>
      <c r="AT15" s="108"/>
      <c r="AU15" s="108"/>
      <c r="AV15" s="108"/>
      <c r="AW15" s="108"/>
      <c r="AX15" s="108"/>
      <c r="AY15" s="108"/>
      <c r="AZ15" s="108"/>
      <c r="BA15" s="108"/>
      <c r="BB15" s="108"/>
      <c r="BC15" s="108"/>
      <c r="BD15" s="108"/>
      <c r="BE15" s="108"/>
      <c r="BF15" s="108"/>
      <c r="BG15" s="108"/>
      <c r="BH15" s="108"/>
      <c r="BI15" s="108"/>
      <c r="BJ15" s="108"/>
      <c r="BK15" s="108"/>
      <c r="BL15" s="108"/>
      <c r="BM15" s="108"/>
      <c r="BN15" s="108"/>
      <c r="BO15" s="108"/>
      <c r="BP15" s="108"/>
      <c r="BQ15" s="108"/>
      <c r="BR15" s="108"/>
      <c r="BS15" s="108"/>
      <c r="BT15" s="108"/>
      <c r="BU15" s="108"/>
      <c r="BV15" s="108"/>
      <c r="BW15" s="108"/>
      <c r="BX15" s="108"/>
      <c r="BY15" s="108"/>
      <c r="BZ15" s="108"/>
      <c r="CA15" s="108"/>
      <c r="CB15" s="108"/>
      <c r="CC15" s="108"/>
      <c r="CD15" s="108"/>
      <c r="CE15" s="108"/>
      <c r="CF15" s="108"/>
      <c r="CG15" s="108"/>
      <c r="CH15" s="108"/>
      <c r="CI15" s="108"/>
      <c r="CJ15" s="108"/>
      <c r="CK15" s="108"/>
      <c r="CL15" s="108"/>
      <c r="CM15" s="108"/>
      <c r="CN15" s="108"/>
      <c r="CO15" s="108"/>
      <c r="CP15" s="108"/>
      <c r="CQ15" s="108"/>
      <c r="CR15" s="108"/>
      <c r="CS15" s="108"/>
      <c r="CT15" s="108"/>
      <c r="CU15" s="108"/>
      <c r="CV15" s="108"/>
      <c r="CW15" s="108"/>
      <c r="CX15" s="108"/>
      <c r="CY15" s="108"/>
      <c r="CZ15" s="108"/>
      <c r="DA15" s="108"/>
      <c r="DB15" s="108"/>
      <c r="DC15" s="108"/>
      <c r="DD15" s="108"/>
      <c r="DE15" s="108"/>
      <c r="DF15" s="108"/>
      <c r="DG15" s="108"/>
      <c r="DH15" s="108"/>
      <c r="DI15" s="108"/>
      <c r="DJ15" s="108"/>
      <c r="DK15" s="108"/>
      <c r="DL15" s="108"/>
    </row>
    <row r="16" spans="2:116" ht="16.2" customHeight="1" x14ac:dyDescent="0.25">
      <c r="B16" s="98"/>
      <c r="C16" s="234"/>
      <c r="D16" s="97"/>
      <c r="E16" s="97"/>
      <c r="F16" s="235"/>
      <c r="G16" s="234"/>
      <c r="H16" s="97"/>
      <c r="I16" s="97"/>
      <c r="J16" s="97"/>
      <c r="K16" s="235"/>
      <c r="L16" s="234"/>
      <c r="M16" s="97"/>
      <c r="N16" s="97"/>
      <c r="O16" s="97"/>
      <c r="P16" s="103"/>
      <c r="Q16" s="184"/>
      <c r="R16" s="108"/>
      <c r="S16" s="108"/>
      <c r="T16" s="230"/>
      <c r="U16" s="229"/>
      <c r="V16" s="108"/>
      <c r="W16" s="108"/>
      <c r="X16" s="230"/>
      <c r="Y16" s="229"/>
      <c r="Z16" s="108"/>
      <c r="AA16" s="108"/>
      <c r="AB16" s="230"/>
      <c r="AC16" s="229"/>
      <c r="AD16" s="108"/>
      <c r="AE16" s="108"/>
      <c r="AF16" s="230"/>
      <c r="AG16" s="184"/>
      <c r="AH16" s="108"/>
      <c r="AI16" s="108"/>
      <c r="AJ16" s="108"/>
      <c r="AK16" s="108"/>
      <c r="AL16" s="108"/>
      <c r="AM16" s="108"/>
      <c r="AN16" s="108"/>
      <c r="AO16" s="108"/>
      <c r="AP16" s="108"/>
      <c r="AQ16" s="108"/>
      <c r="AR16" s="108"/>
      <c r="AS16" s="108"/>
      <c r="AT16" s="108"/>
      <c r="AU16" s="108"/>
      <c r="AV16" s="108"/>
      <c r="AW16" s="108"/>
      <c r="AX16" s="108"/>
      <c r="AY16" s="108"/>
      <c r="AZ16" s="108"/>
      <c r="BA16" s="108"/>
      <c r="BB16" s="108"/>
      <c r="BC16" s="108"/>
      <c r="BD16" s="108"/>
      <c r="BE16" s="108"/>
      <c r="BF16" s="108"/>
      <c r="BG16" s="108"/>
      <c r="BH16" s="108"/>
      <c r="BI16" s="108"/>
      <c r="BJ16" s="108"/>
      <c r="BK16" s="108"/>
      <c r="BL16" s="108"/>
      <c r="BM16" s="108"/>
      <c r="BN16" s="108"/>
      <c r="BO16" s="108"/>
      <c r="BP16" s="108"/>
      <c r="BQ16" s="108"/>
      <c r="BR16" s="108"/>
      <c r="BS16" s="108"/>
      <c r="BT16" s="108"/>
      <c r="BU16" s="108"/>
      <c r="BV16" s="108"/>
      <c r="BW16" s="108"/>
      <c r="BX16" s="108"/>
      <c r="BY16" s="108"/>
      <c r="BZ16" s="108"/>
      <c r="CA16" s="108"/>
      <c r="CB16" s="108"/>
      <c r="CC16" s="108"/>
      <c r="CD16" s="108"/>
      <c r="CE16" s="108"/>
      <c r="CF16" s="108"/>
      <c r="CG16" s="108"/>
      <c r="CH16" s="108"/>
      <c r="CI16" s="108"/>
      <c r="CJ16" s="108"/>
      <c r="CK16" s="108"/>
      <c r="CL16" s="108"/>
      <c r="CM16" s="108"/>
      <c r="CN16" s="108"/>
      <c r="CO16" s="108"/>
      <c r="CP16" s="108"/>
      <c r="CQ16" s="108"/>
      <c r="CR16" s="108"/>
      <c r="CS16" s="108"/>
      <c r="CT16" s="108"/>
      <c r="CU16" s="108"/>
      <c r="CV16" s="108"/>
      <c r="CW16" s="108"/>
      <c r="CX16" s="108"/>
      <c r="CY16" s="108"/>
      <c r="CZ16" s="108"/>
      <c r="DA16" s="108"/>
      <c r="DB16" s="108"/>
      <c r="DC16" s="108"/>
      <c r="DD16" s="108"/>
      <c r="DE16" s="108"/>
      <c r="DF16" s="108"/>
      <c r="DG16" s="108"/>
      <c r="DH16" s="108"/>
      <c r="DI16" s="108"/>
      <c r="DJ16" s="108"/>
      <c r="DK16" s="108"/>
      <c r="DL16" s="108"/>
    </row>
    <row r="17" spans="2:116" ht="16.2" customHeight="1" x14ac:dyDescent="0.25">
      <c r="B17" s="98"/>
      <c r="C17" s="234"/>
      <c r="D17" s="97"/>
      <c r="E17" s="97"/>
      <c r="F17" s="235"/>
      <c r="G17" s="234"/>
      <c r="H17" s="97"/>
      <c r="I17" s="97"/>
      <c r="J17" s="97"/>
      <c r="K17" s="235"/>
      <c r="L17" s="234"/>
      <c r="M17" s="97"/>
      <c r="N17" s="97"/>
      <c r="O17" s="97"/>
      <c r="P17" s="103"/>
      <c r="Q17" s="184"/>
      <c r="R17" s="108"/>
      <c r="S17" s="108"/>
      <c r="T17" s="230"/>
      <c r="U17" s="229"/>
      <c r="V17" s="108"/>
      <c r="W17" s="108"/>
      <c r="X17" s="230"/>
      <c r="Y17" s="229"/>
      <c r="Z17" s="108"/>
      <c r="AA17" s="108"/>
      <c r="AB17" s="230"/>
      <c r="AC17" s="229"/>
      <c r="AD17" s="108"/>
      <c r="AE17" s="108"/>
      <c r="AF17" s="230"/>
      <c r="AG17" s="184"/>
      <c r="AH17" s="108"/>
      <c r="AI17" s="108"/>
      <c r="AJ17" s="108"/>
      <c r="AK17" s="108"/>
      <c r="AL17" s="108"/>
      <c r="AM17" s="108"/>
      <c r="AN17" s="108"/>
      <c r="AO17" s="108"/>
      <c r="AP17" s="108"/>
      <c r="AQ17" s="108"/>
      <c r="AR17" s="108"/>
      <c r="AS17" s="108"/>
      <c r="AT17" s="108"/>
      <c r="AU17" s="108"/>
      <c r="AV17" s="108"/>
      <c r="AW17" s="108"/>
      <c r="AX17" s="108"/>
      <c r="AY17" s="108"/>
      <c r="AZ17" s="108"/>
      <c r="BA17" s="108"/>
      <c r="BB17" s="108"/>
      <c r="BC17" s="108"/>
      <c r="BD17" s="108"/>
      <c r="BE17" s="108"/>
      <c r="BF17" s="108"/>
      <c r="BG17" s="108"/>
      <c r="BH17" s="108"/>
      <c r="BI17" s="108"/>
      <c r="BJ17" s="108"/>
      <c r="BK17" s="108"/>
      <c r="BL17" s="108"/>
      <c r="BM17" s="108"/>
      <c r="BN17" s="108"/>
      <c r="BO17" s="108"/>
      <c r="BP17" s="108"/>
      <c r="BQ17" s="108"/>
      <c r="BR17" s="108"/>
      <c r="BS17" s="108"/>
      <c r="BT17" s="108"/>
      <c r="BU17" s="108"/>
      <c r="BV17" s="108"/>
      <c r="BW17" s="108"/>
      <c r="BX17" s="108"/>
      <c r="BY17" s="108"/>
      <c r="BZ17" s="108"/>
      <c r="CA17" s="108"/>
      <c r="CB17" s="108"/>
      <c r="CC17" s="108"/>
      <c r="CD17" s="108"/>
      <c r="CE17" s="108"/>
      <c r="CF17" s="108"/>
      <c r="CG17" s="108"/>
      <c r="CH17" s="108"/>
      <c r="CI17" s="108"/>
      <c r="CJ17" s="108"/>
      <c r="CK17" s="108"/>
      <c r="CL17" s="108"/>
      <c r="CM17" s="108"/>
      <c r="CN17" s="108"/>
      <c r="CO17" s="108"/>
      <c r="CP17" s="108"/>
      <c r="CQ17" s="108"/>
      <c r="CR17" s="108"/>
      <c r="CS17" s="108"/>
      <c r="CT17" s="108"/>
      <c r="CU17" s="108"/>
      <c r="CV17" s="108"/>
      <c r="CW17" s="108"/>
      <c r="CX17" s="108"/>
      <c r="CY17" s="108"/>
      <c r="CZ17" s="108"/>
      <c r="DA17" s="108"/>
      <c r="DB17" s="108"/>
      <c r="DC17" s="108"/>
      <c r="DD17" s="108"/>
      <c r="DE17" s="108"/>
      <c r="DF17" s="108"/>
      <c r="DG17" s="108"/>
      <c r="DH17" s="108"/>
      <c r="DI17" s="108"/>
      <c r="DJ17" s="108"/>
      <c r="DK17" s="108"/>
      <c r="DL17" s="108"/>
    </row>
    <row r="18" spans="2:116" ht="16.2" customHeight="1" x14ac:dyDescent="0.25">
      <c r="B18" s="98"/>
      <c r="C18" s="234"/>
      <c r="D18" s="97"/>
      <c r="E18" s="97"/>
      <c r="F18" s="235"/>
      <c r="G18" s="234"/>
      <c r="H18" s="97"/>
      <c r="I18" s="97"/>
      <c r="J18" s="97"/>
      <c r="K18" s="235"/>
      <c r="L18" s="234"/>
      <c r="M18" s="97"/>
      <c r="N18" s="97"/>
      <c r="O18" s="97"/>
      <c r="P18" s="103"/>
      <c r="Q18" s="184"/>
      <c r="R18" s="108"/>
      <c r="S18" s="108"/>
      <c r="T18" s="230"/>
      <c r="U18" s="229"/>
      <c r="V18" s="108"/>
      <c r="W18" s="108"/>
      <c r="X18" s="230"/>
      <c r="Y18" s="229"/>
      <c r="Z18" s="108"/>
      <c r="AA18" s="108"/>
      <c r="AB18" s="230"/>
      <c r="AC18" s="229"/>
      <c r="AD18" s="108"/>
      <c r="AE18" s="108"/>
      <c r="AF18" s="230"/>
      <c r="AG18" s="184"/>
      <c r="AH18" s="108"/>
      <c r="AI18" s="108"/>
      <c r="AJ18" s="108"/>
      <c r="AK18" s="108"/>
      <c r="AL18" s="108"/>
      <c r="AM18" s="108"/>
      <c r="AN18" s="108"/>
      <c r="AO18" s="108"/>
      <c r="AP18" s="108"/>
      <c r="AQ18" s="108"/>
      <c r="AR18" s="108"/>
      <c r="AS18" s="108"/>
      <c r="AT18" s="108"/>
      <c r="AU18" s="108"/>
      <c r="AV18" s="108"/>
      <c r="AW18" s="108"/>
      <c r="AX18" s="108"/>
      <c r="AY18" s="108"/>
      <c r="AZ18" s="108"/>
      <c r="BA18" s="108"/>
      <c r="BB18" s="108"/>
      <c r="BC18" s="108"/>
      <c r="BD18" s="108"/>
      <c r="BE18" s="108"/>
      <c r="BF18" s="108"/>
      <c r="BG18" s="108"/>
      <c r="BH18" s="108"/>
      <c r="BI18" s="108"/>
      <c r="BJ18" s="108"/>
      <c r="BK18" s="108"/>
      <c r="BL18" s="108"/>
      <c r="BM18" s="108"/>
      <c r="BN18" s="108"/>
      <c r="BO18" s="108"/>
      <c r="BP18" s="108"/>
      <c r="BQ18" s="108"/>
      <c r="BR18" s="108"/>
      <c r="BS18" s="108"/>
      <c r="BT18" s="108"/>
      <c r="BU18" s="108"/>
      <c r="BV18" s="108"/>
      <c r="BW18" s="108"/>
      <c r="BX18" s="108"/>
      <c r="BY18" s="108"/>
      <c r="BZ18" s="108"/>
      <c r="CA18" s="108"/>
      <c r="CB18" s="108"/>
      <c r="CC18" s="108"/>
      <c r="CD18" s="108"/>
      <c r="CE18" s="108"/>
      <c r="CF18" s="108"/>
      <c r="CG18" s="108"/>
      <c r="CH18" s="108"/>
      <c r="CI18" s="108"/>
      <c r="CJ18" s="108"/>
      <c r="CK18" s="108"/>
      <c r="CL18" s="108"/>
      <c r="CM18" s="108"/>
      <c r="CN18" s="108"/>
      <c r="CO18" s="108"/>
      <c r="CP18" s="108"/>
      <c r="CQ18" s="108"/>
      <c r="CR18" s="108"/>
      <c r="CS18" s="108"/>
      <c r="CT18" s="108"/>
      <c r="CU18" s="108"/>
      <c r="CV18" s="108"/>
      <c r="CW18" s="108"/>
      <c r="CX18" s="108"/>
      <c r="CY18" s="108"/>
      <c r="CZ18" s="108"/>
      <c r="DA18" s="108"/>
      <c r="DB18" s="108"/>
      <c r="DC18" s="108"/>
      <c r="DD18" s="108"/>
      <c r="DE18" s="108"/>
      <c r="DF18" s="108"/>
      <c r="DG18" s="108"/>
      <c r="DH18" s="108"/>
      <c r="DI18" s="108"/>
      <c r="DJ18" s="108"/>
      <c r="DK18" s="108"/>
      <c r="DL18" s="108"/>
    </row>
    <row r="19" spans="2:116" ht="16.2" customHeight="1" x14ac:dyDescent="0.25">
      <c r="B19" s="98"/>
      <c r="C19" s="234"/>
      <c r="D19" s="97"/>
      <c r="E19" s="97"/>
      <c r="F19" s="235"/>
      <c r="G19" s="234"/>
      <c r="H19" s="97"/>
      <c r="I19" s="97"/>
      <c r="J19" s="97"/>
      <c r="K19" s="235"/>
      <c r="L19" s="234"/>
      <c r="M19" s="97"/>
      <c r="N19" s="97"/>
      <c r="O19" s="97"/>
      <c r="P19" s="103"/>
      <c r="Q19" s="184"/>
      <c r="R19" s="108"/>
      <c r="S19" s="108"/>
      <c r="T19" s="230"/>
      <c r="U19" s="229"/>
      <c r="V19" s="108"/>
      <c r="W19" s="108"/>
      <c r="X19" s="230"/>
      <c r="Y19" s="229"/>
      <c r="Z19" s="108"/>
      <c r="AA19" s="108"/>
      <c r="AB19" s="230"/>
      <c r="AC19" s="229"/>
      <c r="AD19" s="108"/>
      <c r="AE19" s="108"/>
      <c r="AF19" s="230"/>
      <c r="AG19" s="184"/>
      <c r="AH19" s="108"/>
      <c r="AI19" s="108"/>
      <c r="AJ19" s="108"/>
      <c r="AK19" s="108"/>
      <c r="AL19" s="108"/>
      <c r="AM19" s="108"/>
      <c r="AN19" s="108"/>
      <c r="AO19" s="108"/>
      <c r="AP19" s="108"/>
      <c r="AQ19" s="108"/>
      <c r="AR19" s="108"/>
      <c r="AS19" s="108"/>
      <c r="AT19" s="108"/>
      <c r="AU19" s="108"/>
      <c r="AV19" s="108"/>
      <c r="AW19" s="108"/>
      <c r="AX19" s="108"/>
      <c r="AY19" s="108"/>
      <c r="AZ19" s="108"/>
      <c r="BA19" s="108"/>
      <c r="BB19" s="108"/>
      <c r="BC19" s="108"/>
      <c r="BD19" s="108"/>
      <c r="BE19" s="108"/>
      <c r="BF19" s="108"/>
      <c r="BG19" s="108"/>
      <c r="BH19" s="108"/>
      <c r="BI19" s="108"/>
      <c r="BJ19" s="108"/>
      <c r="BK19" s="108"/>
      <c r="BL19" s="108"/>
      <c r="BM19" s="108"/>
      <c r="BN19" s="108"/>
      <c r="BO19" s="108"/>
      <c r="BP19" s="108"/>
      <c r="BQ19" s="108"/>
      <c r="BR19" s="108"/>
      <c r="BS19" s="108"/>
      <c r="BT19" s="108"/>
      <c r="BU19" s="108"/>
      <c r="BV19" s="108"/>
      <c r="BW19" s="108"/>
      <c r="BX19" s="108"/>
      <c r="BY19" s="108"/>
      <c r="BZ19" s="108"/>
      <c r="CA19" s="108"/>
      <c r="CB19" s="108"/>
      <c r="CC19" s="108"/>
      <c r="CD19" s="108"/>
      <c r="CE19" s="108"/>
      <c r="CF19" s="108"/>
      <c r="CG19" s="108"/>
      <c r="CH19" s="108"/>
      <c r="CI19" s="108"/>
      <c r="CJ19" s="108"/>
      <c r="CK19" s="108"/>
      <c r="CL19" s="108"/>
      <c r="CM19" s="108"/>
      <c r="CN19" s="108"/>
      <c r="CO19" s="108"/>
      <c r="CP19" s="108"/>
      <c r="CQ19" s="108"/>
      <c r="CR19" s="108"/>
      <c r="CS19" s="108"/>
      <c r="CT19" s="108"/>
      <c r="CU19" s="108"/>
      <c r="CV19" s="108"/>
      <c r="CW19" s="108"/>
      <c r="CX19" s="108"/>
      <c r="CY19" s="108"/>
      <c r="CZ19" s="108"/>
      <c r="DA19" s="108"/>
      <c r="DB19" s="108"/>
      <c r="DC19" s="108"/>
      <c r="DD19" s="108"/>
      <c r="DE19" s="108"/>
      <c r="DF19" s="108"/>
      <c r="DG19" s="108"/>
      <c r="DH19" s="108"/>
      <c r="DI19" s="108"/>
      <c r="DJ19" s="108"/>
      <c r="DK19" s="108"/>
      <c r="DL19" s="108"/>
    </row>
    <row r="20" spans="2:116" ht="16.2" customHeight="1" x14ac:dyDescent="0.25">
      <c r="B20" s="98"/>
      <c r="C20" s="234"/>
      <c r="D20" s="97"/>
      <c r="E20" s="97"/>
      <c r="F20" s="235"/>
      <c r="G20" s="234"/>
      <c r="H20" s="97"/>
      <c r="I20" s="97"/>
      <c r="J20" s="97"/>
      <c r="K20" s="235"/>
      <c r="L20" s="234"/>
      <c r="M20" s="97"/>
      <c r="N20" s="97"/>
      <c r="O20" s="97"/>
      <c r="P20" s="103"/>
      <c r="Q20" s="184"/>
      <c r="R20" s="108"/>
      <c r="S20" s="108"/>
      <c r="T20" s="230"/>
      <c r="U20" s="229"/>
      <c r="V20" s="108"/>
      <c r="W20" s="108"/>
      <c r="X20" s="230"/>
      <c r="Y20" s="229"/>
      <c r="Z20" s="108"/>
      <c r="AA20" s="108"/>
      <c r="AB20" s="230"/>
      <c r="AC20" s="229"/>
      <c r="AD20" s="108"/>
      <c r="AE20" s="108"/>
      <c r="AF20" s="230"/>
      <c r="AG20" s="184"/>
      <c r="AH20" s="108"/>
      <c r="AI20" s="108"/>
      <c r="AJ20" s="108"/>
      <c r="AK20" s="108"/>
      <c r="AL20" s="108"/>
      <c r="AM20" s="108"/>
      <c r="AN20" s="108"/>
      <c r="AO20" s="108"/>
      <c r="AP20" s="108"/>
      <c r="AQ20" s="108"/>
      <c r="AR20" s="108"/>
      <c r="AS20" s="108"/>
      <c r="AT20" s="108"/>
      <c r="AU20" s="108"/>
      <c r="AV20" s="108"/>
      <c r="AW20" s="108"/>
      <c r="AX20" s="108"/>
      <c r="AY20" s="108"/>
      <c r="AZ20" s="108"/>
      <c r="BA20" s="108"/>
      <c r="BB20" s="108"/>
      <c r="BC20" s="108"/>
      <c r="BD20" s="108"/>
      <c r="BE20" s="108"/>
      <c r="BF20" s="108"/>
      <c r="BG20" s="108"/>
      <c r="BH20" s="108"/>
      <c r="BI20" s="108"/>
      <c r="BJ20" s="108"/>
      <c r="BK20" s="108"/>
      <c r="BL20" s="108"/>
      <c r="BM20" s="108"/>
      <c r="BN20" s="108"/>
      <c r="BO20" s="108"/>
      <c r="BP20" s="108"/>
      <c r="BQ20" s="108"/>
      <c r="BR20" s="108"/>
      <c r="BS20" s="108"/>
      <c r="BT20" s="108"/>
      <c r="BU20" s="108"/>
      <c r="BV20" s="108"/>
      <c r="BW20" s="108"/>
      <c r="BX20" s="108"/>
      <c r="BY20" s="108"/>
      <c r="BZ20" s="108"/>
      <c r="CA20" s="108"/>
      <c r="CB20" s="108"/>
      <c r="CC20" s="108"/>
      <c r="CD20" s="108"/>
      <c r="CE20" s="108"/>
      <c r="CF20" s="108"/>
      <c r="CG20" s="108"/>
      <c r="CH20" s="108"/>
      <c r="CI20" s="108"/>
      <c r="CJ20" s="108"/>
      <c r="CK20" s="108"/>
      <c r="CL20" s="108"/>
      <c r="CM20" s="108"/>
      <c r="CN20" s="108"/>
      <c r="CO20" s="108"/>
      <c r="CP20" s="108"/>
      <c r="CQ20" s="108"/>
      <c r="CR20" s="108"/>
      <c r="CS20" s="108"/>
      <c r="CT20" s="108"/>
      <c r="CU20" s="108"/>
      <c r="CV20" s="108"/>
      <c r="CW20" s="108"/>
      <c r="CX20" s="108"/>
      <c r="CY20" s="108"/>
      <c r="CZ20" s="108"/>
      <c r="DA20" s="108"/>
      <c r="DB20" s="108"/>
      <c r="DC20" s="108"/>
      <c r="DD20" s="108"/>
      <c r="DE20" s="108"/>
      <c r="DF20" s="108"/>
      <c r="DG20" s="108"/>
      <c r="DH20" s="108"/>
      <c r="DI20" s="108"/>
      <c r="DJ20" s="108"/>
      <c r="DK20" s="108"/>
      <c r="DL20" s="108"/>
    </row>
    <row r="21" spans="2:116" ht="16.2" customHeight="1" x14ac:dyDescent="0.25">
      <c r="B21" s="98"/>
      <c r="C21" s="234"/>
      <c r="D21" s="97"/>
      <c r="E21" s="97"/>
      <c r="F21" s="235"/>
      <c r="G21" s="234"/>
      <c r="H21" s="97"/>
      <c r="I21" s="97"/>
      <c r="J21" s="97"/>
      <c r="K21" s="235"/>
      <c r="L21" s="234"/>
      <c r="M21" s="97"/>
      <c r="N21" s="97"/>
      <c r="O21" s="97"/>
      <c r="P21" s="103"/>
      <c r="Q21" s="184"/>
      <c r="R21" s="108"/>
      <c r="S21" s="108"/>
      <c r="T21" s="230"/>
      <c r="U21" s="229"/>
      <c r="V21" s="108"/>
      <c r="W21" s="108"/>
      <c r="X21" s="230"/>
      <c r="Y21" s="229"/>
      <c r="Z21" s="108"/>
      <c r="AA21" s="108"/>
      <c r="AB21" s="230"/>
      <c r="AC21" s="229"/>
      <c r="AD21" s="108"/>
      <c r="AE21" s="108"/>
      <c r="AF21" s="230"/>
      <c r="AG21" s="184"/>
      <c r="AH21" s="108"/>
      <c r="AI21" s="108"/>
      <c r="AJ21" s="108"/>
      <c r="AK21" s="108"/>
      <c r="AL21" s="108"/>
      <c r="AM21" s="108"/>
      <c r="AN21" s="108"/>
      <c r="AO21" s="108"/>
      <c r="AP21" s="108"/>
      <c r="AQ21" s="108"/>
      <c r="AR21" s="108"/>
      <c r="AS21" s="108"/>
      <c r="AT21" s="108"/>
      <c r="AU21" s="108"/>
      <c r="AV21" s="108"/>
      <c r="AW21" s="108"/>
      <c r="AX21" s="108"/>
      <c r="AY21" s="108"/>
      <c r="AZ21" s="108"/>
      <c r="BA21" s="108"/>
      <c r="BB21" s="108"/>
      <c r="BC21" s="108"/>
      <c r="BD21" s="108"/>
      <c r="BE21" s="108"/>
      <c r="BF21" s="108"/>
      <c r="BG21" s="108"/>
      <c r="BH21" s="108"/>
      <c r="BI21" s="108"/>
      <c r="BJ21" s="108"/>
      <c r="BK21" s="108"/>
      <c r="BL21" s="108"/>
      <c r="BM21" s="108"/>
      <c r="BN21" s="108"/>
      <c r="BO21" s="108"/>
      <c r="BP21" s="108"/>
      <c r="BQ21" s="108"/>
      <c r="BR21" s="108"/>
      <c r="BS21" s="108"/>
      <c r="BT21" s="108"/>
      <c r="BU21" s="108"/>
      <c r="BV21" s="108"/>
      <c r="BW21" s="108"/>
      <c r="BX21" s="108"/>
      <c r="BY21" s="108"/>
      <c r="BZ21" s="108"/>
      <c r="CA21" s="108"/>
      <c r="CB21" s="108"/>
      <c r="CC21" s="108"/>
      <c r="CD21" s="108"/>
      <c r="CE21" s="108"/>
      <c r="CF21" s="108"/>
      <c r="CG21" s="108"/>
      <c r="CH21" s="108"/>
      <c r="CI21" s="108"/>
      <c r="CJ21" s="108"/>
      <c r="CK21" s="108"/>
      <c r="CL21" s="108"/>
      <c r="CM21" s="108"/>
      <c r="CN21" s="108"/>
      <c r="CO21" s="108"/>
      <c r="CP21" s="108"/>
      <c r="CQ21" s="108"/>
      <c r="CR21" s="108"/>
      <c r="CS21" s="108"/>
      <c r="CT21" s="108"/>
      <c r="CU21" s="108"/>
      <c r="CV21" s="108"/>
      <c r="CW21" s="108"/>
      <c r="CX21" s="108"/>
      <c r="CY21" s="108"/>
      <c r="CZ21" s="108"/>
      <c r="DA21" s="108"/>
      <c r="DB21" s="108"/>
      <c r="DC21" s="108"/>
      <c r="DD21" s="108"/>
      <c r="DE21" s="108"/>
      <c r="DF21" s="108"/>
      <c r="DG21" s="108"/>
      <c r="DH21" s="108"/>
      <c r="DI21" s="108"/>
      <c r="DJ21" s="108"/>
      <c r="DK21" s="108"/>
      <c r="DL21" s="108"/>
    </row>
    <row r="22" spans="2:116" ht="16.2" customHeight="1" x14ac:dyDescent="0.25">
      <c r="B22" s="98"/>
      <c r="C22" s="234"/>
      <c r="D22" s="97"/>
      <c r="E22" s="97"/>
      <c r="F22" s="235"/>
      <c r="G22" s="234"/>
      <c r="H22" s="97"/>
      <c r="I22" s="97"/>
      <c r="J22" s="97"/>
      <c r="K22" s="235"/>
      <c r="L22" s="234"/>
      <c r="M22" s="97"/>
      <c r="N22" s="97"/>
      <c r="O22" s="97"/>
      <c r="P22" s="103"/>
      <c r="Q22" s="184"/>
      <c r="R22" s="108"/>
      <c r="S22" s="108"/>
      <c r="T22" s="230"/>
      <c r="U22" s="229"/>
      <c r="V22" s="108"/>
      <c r="W22" s="108"/>
      <c r="X22" s="230"/>
      <c r="Y22" s="229"/>
      <c r="Z22" s="108"/>
      <c r="AA22" s="108"/>
      <c r="AB22" s="230"/>
      <c r="AC22" s="229"/>
      <c r="AD22" s="108"/>
      <c r="AE22" s="108"/>
      <c r="AF22" s="230"/>
      <c r="AG22" s="184"/>
      <c r="AH22" s="108"/>
      <c r="AI22" s="108"/>
      <c r="AJ22" s="108"/>
      <c r="AK22" s="108"/>
      <c r="AL22" s="108"/>
      <c r="AM22" s="108"/>
      <c r="AN22" s="108"/>
      <c r="AO22" s="108"/>
      <c r="AP22" s="108"/>
      <c r="AQ22" s="108"/>
      <c r="AR22" s="108"/>
      <c r="AS22" s="108"/>
      <c r="AT22" s="108"/>
      <c r="AU22" s="108"/>
      <c r="AV22" s="108"/>
      <c r="AW22" s="108"/>
      <c r="AX22" s="108"/>
      <c r="AY22" s="108"/>
      <c r="AZ22" s="108"/>
      <c r="BA22" s="108"/>
      <c r="BB22" s="108"/>
      <c r="BC22" s="108"/>
      <c r="BD22" s="108"/>
      <c r="BE22" s="108"/>
      <c r="BF22" s="108"/>
      <c r="BG22" s="108"/>
      <c r="BH22" s="108"/>
      <c r="BI22" s="108"/>
      <c r="BJ22" s="108"/>
      <c r="BK22" s="108"/>
      <c r="BL22" s="108"/>
      <c r="BM22" s="108"/>
      <c r="BN22" s="108"/>
      <c r="BO22" s="108"/>
      <c r="BP22" s="108"/>
      <c r="BQ22" s="108"/>
      <c r="BR22" s="108"/>
      <c r="BS22" s="108"/>
      <c r="BT22" s="108"/>
      <c r="BU22" s="108"/>
      <c r="BV22" s="108"/>
      <c r="BW22" s="108"/>
      <c r="BX22" s="108"/>
      <c r="BY22" s="108"/>
      <c r="BZ22" s="108"/>
      <c r="CA22" s="108"/>
      <c r="CB22" s="108"/>
      <c r="CC22" s="108"/>
      <c r="CD22" s="108"/>
      <c r="CE22" s="108"/>
      <c r="CF22" s="108"/>
      <c r="CG22" s="108"/>
      <c r="CH22" s="108"/>
      <c r="CI22" s="108"/>
      <c r="CJ22" s="108"/>
      <c r="CK22" s="108"/>
      <c r="CL22" s="108"/>
      <c r="CM22" s="108"/>
      <c r="CN22" s="108"/>
      <c r="CO22" s="108"/>
      <c r="CP22" s="108"/>
      <c r="CQ22" s="108"/>
      <c r="CR22" s="108"/>
      <c r="CS22" s="108"/>
      <c r="CT22" s="108"/>
      <c r="CU22" s="108"/>
      <c r="CV22" s="108"/>
      <c r="CW22" s="108"/>
      <c r="CX22" s="108"/>
      <c r="CY22" s="108"/>
      <c r="CZ22" s="108"/>
      <c r="DA22" s="108"/>
      <c r="DB22" s="108"/>
      <c r="DC22" s="108"/>
      <c r="DD22" s="108"/>
      <c r="DE22" s="108"/>
      <c r="DF22" s="108"/>
      <c r="DG22" s="108"/>
      <c r="DH22" s="108"/>
      <c r="DI22" s="108"/>
      <c r="DJ22" s="108"/>
      <c r="DK22" s="108"/>
      <c r="DL22" s="108"/>
    </row>
    <row r="23" spans="2:116" ht="16.2" customHeight="1" x14ac:dyDescent="0.25">
      <c r="B23" s="98"/>
      <c r="C23" s="234"/>
      <c r="D23" s="97"/>
      <c r="E23" s="97"/>
      <c r="F23" s="235"/>
      <c r="G23" s="234"/>
      <c r="H23" s="97"/>
      <c r="I23" s="97"/>
      <c r="J23" s="97"/>
      <c r="K23" s="235"/>
      <c r="L23" s="234"/>
      <c r="M23" s="97"/>
      <c r="N23" s="97"/>
      <c r="O23" s="97"/>
      <c r="P23" s="103"/>
      <c r="Q23" s="184"/>
      <c r="R23" s="108"/>
      <c r="S23" s="108"/>
      <c r="T23" s="230"/>
      <c r="U23" s="229"/>
      <c r="V23" s="108"/>
      <c r="W23" s="108"/>
      <c r="X23" s="230"/>
      <c r="Y23" s="229"/>
      <c r="Z23" s="108"/>
      <c r="AA23" s="108"/>
      <c r="AB23" s="230"/>
      <c r="AC23" s="229"/>
      <c r="AD23" s="108"/>
      <c r="AE23" s="108"/>
      <c r="AF23" s="230"/>
      <c r="AG23" s="184"/>
      <c r="AH23" s="108"/>
      <c r="AI23" s="108"/>
      <c r="AJ23" s="108"/>
      <c r="AK23" s="108"/>
      <c r="AL23" s="108"/>
      <c r="AM23" s="108"/>
      <c r="AN23" s="108"/>
      <c r="AO23" s="108"/>
      <c r="AP23" s="108"/>
      <c r="AQ23" s="108"/>
      <c r="AR23" s="108"/>
      <c r="AS23" s="108"/>
      <c r="AT23" s="108"/>
      <c r="AU23" s="108"/>
      <c r="AV23" s="108"/>
      <c r="AW23" s="108"/>
      <c r="AX23" s="108"/>
      <c r="AY23" s="108"/>
      <c r="AZ23" s="108"/>
      <c r="BA23" s="108"/>
      <c r="BB23" s="108"/>
      <c r="BC23" s="108"/>
      <c r="BD23" s="108"/>
      <c r="BE23" s="108"/>
      <c r="BF23" s="108"/>
      <c r="BG23" s="108"/>
      <c r="BH23" s="108"/>
      <c r="BI23" s="108"/>
      <c r="BJ23" s="108"/>
      <c r="BK23" s="108"/>
      <c r="BL23" s="108"/>
      <c r="BM23" s="108"/>
      <c r="BN23" s="108"/>
      <c r="BO23" s="108"/>
      <c r="BP23" s="108"/>
      <c r="BQ23" s="108"/>
      <c r="BR23" s="108"/>
      <c r="BS23" s="108"/>
      <c r="BT23" s="108"/>
      <c r="BU23" s="108"/>
      <c r="BV23" s="108"/>
      <c r="BW23" s="108"/>
      <c r="BX23" s="108"/>
      <c r="BY23" s="108"/>
      <c r="BZ23" s="108"/>
      <c r="CA23" s="108"/>
      <c r="CB23" s="108"/>
      <c r="CC23" s="108"/>
      <c r="CD23" s="108"/>
      <c r="CE23" s="108"/>
      <c r="CF23" s="108"/>
      <c r="CG23" s="108"/>
      <c r="CH23" s="108"/>
      <c r="CI23" s="108"/>
      <c r="CJ23" s="108"/>
      <c r="CK23" s="108"/>
      <c r="CL23" s="108"/>
      <c r="CM23" s="108"/>
      <c r="CN23" s="108"/>
      <c r="CO23" s="108"/>
      <c r="CP23" s="108"/>
      <c r="CQ23" s="108"/>
      <c r="CR23" s="108"/>
      <c r="CS23" s="108"/>
      <c r="CT23" s="108"/>
      <c r="CU23" s="108"/>
      <c r="CV23" s="108"/>
      <c r="CW23" s="108"/>
      <c r="CX23" s="108"/>
      <c r="CY23" s="108"/>
      <c r="CZ23" s="108"/>
      <c r="DA23" s="108"/>
      <c r="DB23" s="108"/>
      <c r="DC23" s="108"/>
      <c r="DD23" s="108"/>
      <c r="DE23" s="108"/>
      <c r="DF23" s="108"/>
      <c r="DG23" s="108"/>
      <c r="DH23" s="108"/>
      <c r="DI23" s="108"/>
      <c r="DJ23" s="108"/>
      <c r="DK23" s="108"/>
      <c r="DL23" s="108"/>
    </row>
    <row r="24" spans="2:116" ht="16.2" customHeight="1" x14ac:dyDescent="0.25">
      <c r="B24" s="98"/>
      <c r="C24" s="234"/>
      <c r="D24" s="97"/>
      <c r="E24" s="97"/>
      <c r="F24" s="235"/>
      <c r="G24" s="234"/>
      <c r="H24" s="97"/>
      <c r="I24" s="97"/>
      <c r="J24" s="97"/>
      <c r="K24" s="235"/>
      <c r="L24" s="234"/>
      <c r="M24" s="97"/>
      <c r="N24" s="97"/>
      <c r="O24" s="97"/>
      <c r="P24" s="103"/>
      <c r="Q24" s="184"/>
      <c r="R24" s="108"/>
      <c r="S24" s="108"/>
      <c r="T24" s="230"/>
      <c r="U24" s="229"/>
      <c r="V24" s="108"/>
      <c r="W24" s="108"/>
      <c r="X24" s="230"/>
      <c r="Y24" s="229"/>
      <c r="Z24" s="108"/>
      <c r="AA24" s="108"/>
      <c r="AB24" s="230"/>
      <c r="AC24" s="229"/>
      <c r="AD24" s="108"/>
      <c r="AE24" s="108"/>
      <c r="AF24" s="230"/>
      <c r="AG24" s="184"/>
      <c r="AH24" s="108"/>
      <c r="AI24" s="108"/>
      <c r="AJ24" s="108"/>
      <c r="AK24" s="108"/>
      <c r="AL24" s="108"/>
      <c r="AM24" s="108"/>
      <c r="AN24" s="108"/>
      <c r="AO24" s="108"/>
      <c r="AP24" s="108"/>
      <c r="AQ24" s="108"/>
      <c r="AR24" s="108"/>
      <c r="AS24" s="108"/>
      <c r="AT24" s="108"/>
      <c r="AU24" s="108"/>
      <c r="AV24" s="108"/>
      <c r="AW24" s="108"/>
      <c r="AX24" s="108"/>
      <c r="AY24" s="108"/>
      <c r="AZ24" s="108"/>
      <c r="BA24" s="108"/>
      <c r="BB24" s="108"/>
      <c r="BC24" s="108"/>
      <c r="BD24" s="108"/>
      <c r="BE24" s="108"/>
      <c r="BF24" s="108"/>
      <c r="BG24" s="108"/>
      <c r="BH24" s="108"/>
      <c r="BI24" s="108"/>
      <c r="BJ24" s="108"/>
      <c r="BK24" s="108"/>
      <c r="BL24" s="108"/>
      <c r="BM24" s="108"/>
      <c r="BN24" s="108"/>
      <c r="BO24" s="108"/>
      <c r="BP24" s="108"/>
      <c r="BQ24" s="108"/>
      <c r="BR24" s="108"/>
      <c r="BS24" s="108"/>
      <c r="BT24" s="108"/>
      <c r="BU24" s="108"/>
      <c r="BV24" s="108"/>
      <c r="BW24" s="108"/>
      <c r="BX24" s="108"/>
      <c r="BY24" s="108"/>
      <c r="BZ24" s="108"/>
      <c r="CA24" s="108"/>
      <c r="CB24" s="108"/>
      <c r="CC24" s="108"/>
      <c r="CD24" s="108"/>
      <c r="CE24" s="108"/>
      <c r="CF24" s="108"/>
      <c r="CG24" s="108"/>
      <c r="CH24" s="108"/>
      <c r="CI24" s="108"/>
      <c r="CJ24" s="108"/>
      <c r="CK24" s="108"/>
      <c r="CL24" s="108"/>
      <c r="CM24" s="108"/>
      <c r="CN24" s="108"/>
      <c r="CO24" s="108"/>
      <c r="CP24" s="108"/>
      <c r="CQ24" s="108"/>
      <c r="CR24" s="108"/>
      <c r="CS24" s="108"/>
      <c r="CT24" s="108"/>
      <c r="CU24" s="108"/>
      <c r="CV24" s="108"/>
      <c r="CW24" s="108"/>
      <c r="CX24" s="108"/>
      <c r="CY24" s="108"/>
      <c r="CZ24" s="108"/>
      <c r="DA24" s="108"/>
      <c r="DB24" s="108"/>
      <c r="DC24" s="108"/>
      <c r="DD24" s="108"/>
      <c r="DE24" s="108"/>
      <c r="DF24" s="108"/>
      <c r="DG24" s="108"/>
      <c r="DH24" s="108"/>
      <c r="DI24" s="108"/>
      <c r="DJ24" s="108"/>
      <c r="DK24" s="108"/>
      <c r="DL24" s="108"/>
    </row>
    <row r="25" spans="2:116" ht="16.2" customHeight="1" x14ac:dyDescent="0.25">
      <c r="B25" s="98"/>
      <c r="C25" s="234"/>
      <c r="D25" s="97"/>
      <c r="E25" s="97"/>
      <c r="F25" s="235"/>
      <c r="G25" s="234"/>
      <c r="H25" s="97"/>
      <c r="I25" s="97"/>
      <c r="J25" s="97"/>
      <c r="K25" s="235"/>
      <c r="L25" s="234"/>
      <c r="M25" s="97"/>
      <c r="N25" s="97"/>
      <c r="O25" s="97"/>
      <c r="P25" s="103"/>
      <c r="Q25" s="184"/>
      <c r="R25" s="108"/>
      <c r="S25" s="108"/>
      <c r="T25" s="230"/>
      <c r="U25" s="229"/>
      <c r="V25" s="108"/>
      <c r="W25" s="108"/>
      <c r="X25" s="230"/>
      <c r="Y25" s="229"/>
      <c r="Z25" s="108"/>
      <c r="AA25" s="108"/>
      <c r="AB25" s="230"/>
      <c r="AC25" s="229"/>
      <c r="AD25" s="108"/>
      <c r="AE25" s="108"/>
      <c r="AF25" s="230"/>
      <c r="AG25" s="184"/>
      <c r="AH25" s="108"/>
      <c r="AI25" s="108"/>
      <c r="AJ25" s="108"/>
      <c r="AK25" s="108"/>
      <c r="AL25" s="108"/>
      <c r="AM25" s="108"/>
      <c r="AN25" s="108"/>
      <c r="AO25" s="108"/>
      <c r="AP25" s="108"/>
      <c r="AQ25" s="108"/>
      <c r="AR25" s="108"/>
      <c r="AS25" s="108"/>
      <c r="AT25" s="108"/>
      <c r="AU25" s="108"/>
      <c r="AV25" s="108"/>
      <c r="AW25" s="108"/>
      <c r="AX25" s="108"/>
      <c r="AY25" s="108"/>
      <c r="AZ25" s="108"/>
      <c r="BA25" s="108"/>
      <c r="BB25" s="108"/>
      <c r="BC25" s="108"/>
      <c r="BD25" s="108"/>
      <c r="BE25" s="108"/>
      <c r="BF25" s="108"/>
      <c r="BG25" s="108"/>
      <c r="BH25" s="108"/>
      <c r="BI25" s="108"/>
      <c r="BJ25" s="108"/>
      <c r="BK25" s="108"/>
      <c r="BL25" s="108"/>
      <c r="BM25" s="108"/>
      <c r="BN25" s="108"/>
      <c r="BO25" s="108"/>
      <c r="BP25" s="108"/>
      <c r="BQ25" s="108"/>
      <c r="BR25" s="108"/>
      <c r="BS25" s="108"/>
      <c r="BT25" s="108"/>
      <c r="BU25" s="108"/>
      <c r="BV25" s="108"/>
      <c r="BW25" s="108"/>
      <c r="BX25" s="108"/>
      <c r="BY25" s="108"/>
      <c r="BZ25" s="108"/>
      <c r="CA25" s="108"/>
      <c r="CB25" s="108"/>
      <c r="CC25" s="108"/>
      <c r="CD25" s="108"/>
      <c r="CE25" s="108"/>
      <c r="CF25" s="108"/>
      <c r="CG25" s="108"/>
      <c r="CH25" s="108"/>
      <c r="CI25" s="108"/>
      <c r="CJ25" s="108"/>
      <c r="CK25" s="108"/>
      <c r="CL25" s="108"/>
      <c r="CM25" s="108"/>
      <c r="CN25" s="108"/>
      <c r="CO25" s="108"/>
      <c r="CP25" s="108"/>
      <c r="CQ25" s="108"/>
      <c r="CR25" s="108"/>
      <c r="CS25" s="108"/>
      <c r="CT25" s="108"/>
      <c r="CU25" s="108"/>
      <c r="CV25" s="108"/>
      <c r="CW25" s="108"/>
      <c r="CX25" s="108"/>
      <c r="CY25" s="108"/>
      <c r="CZ25" s="108"/>
      <c r="DA25" s="108"/>
      <c r="DB25" s="108"/>
      <c r="DC25" s="108"/>
      <c r="DD25" s="108"/>
      <c r="DE25" s="108"/>
      <c r="DF25" s="108"/>
      <c r="DG25" s="108"/>
      <c r="DH25" s="108"/>
      <c r="DI25" s="108"/>
      <c r="DJ25" s="108"/>
      <c r="DK25" s="108"/>
      <c r="DL25" s="108"/>
    </row>
    <row r="26" spans="2:116" ht="16.2" customHeight="1" x14ac:dyDescent="0.25">
      <c r="B26" s="98"/>
      <c r="C26" s="234"/>
      <c r="D26" s="97"/>
      <c r="E26" s="97"/>
      <c r="F26" s="235"/>
      <c r="G26" s="234"/>
      <c r="H26" s="97"/>
      <c r="I26" s="97"/>
      <c r="J26" s="97"/>
      <c r="K26" s="235"/>
      <c r="L26" s="234"/>
      <c r="M26" s="97"/>
      <c r="N26" s="97"/>
      <c r="O26" s="97"/>
      <c r="P26" s="103"/>
      <c r="Q26" s="184"/>
      <c r="R26" s="108"/>
      <c r="S26" s="108"/>
      <c r="T26" s="230"/>
      <c r="U26" s="229"/>
      <c r="V26" s="108"/>
      <c r="W26" s="108"/>
      <c r="X26" s="230"/>
      <c r="Y26" s="229"/>
      <c r="Z26" s="108"/>
      <c r="AA26" s="108"/>
      <c r="AB26" s="230"/>
      <c r="AC26" s="229"/>
      <c r="AD26" s="108"/>
      <c r="AE26" s="108"/>
      <c r="AF26" s="230"/>
      <c r="AG26" s="184"/>
      <c r="AH26" s="108"/>
      <c r="AI26" s="108"/>
      <c r="AJ26" s="108"/>
      <c r="AK26" s="108"/>
      <c r="AL26" s="108"/>
      <c r="AM26" s="108"/>
      <c r="AN26" s="108"/>
      <c r="AO26" s="108"/>
      <c r="AP26" s="108"/>
      <c r="AQ26" s="108"/>
      <c r="AR26" s="108"/>
      <c r="AS26" s="108"/>
      <c r="AT26" s="108"/>
      <c r="AU26" s="108"/>
      <c r="AV26" s="108"/>
      <c r="AW26" s="108"/>
      <c r="AX26" s="108"/>
      <c r="AY26" s="108"/>
      <c r="AZ26" s="108"/>
      <c r="BA26" s="108"/>
      <c r="BB26" s="108"/>
      <c r="BC26" s="108"/>
      <c r="BD26" s="108"/>
      <c r="BE26" s="108"/>
      <c r="BF26" s="108"/>
      <c r="BG26" s="108"/>
      <c r="BH26" s="108"/>
      <c r="BI26" s="108"/>
      <c r="BJ26" s="108"/>
      <c r="BK26" s="108"/>
      <c r="BL26" s="108"/>
      <c r="BM26" s="108"/>
      <c r="BN26" s="108"/>
      <c r="BO26" s="108"/>
      <c r="BP26" s="108"/>
      <c r="BQ26" s="108"/>
      <c r="BR26" s="108"/>
      <c r="BS26" s="108"/>
      <c r="BT26" s="108"/>
      <c r="BU26" s="108"/>
      <c r="BV26" s="108"/>
      <c r="BW26" s="108"/>
      <c r="BX26" s="108"/>
      <c r="BY26" s="108"/>
      <c r="BZ26" s="108"/>
      <c r="CA26" s="108"/>
      <c r="CB26" s="108"/>
      <c r="CC26" s="108"/>
      <c r="CD26" s="108"/>
      <c r="CE26" s="108"/>
      <c r="CF26" s="108"/>
      <c r="CG26" s="108"/>
      <c r="CH26" s="108"/>
      <c r="CI26" s="108"/>
      <c r="CJ26" s="108"/>
      <c r="CK26" s="108"/>
      <c r="CL26" s="108"/>
      <c r="CM26" s="108"/>
      <c r="CN26" s="108"/>
      <c r="CO26" s="108"/>
      <c r="CP26" s="108"/>
      <c r="CQ26" s="108"/>
      <c r="CR26" s="108"/>
      <c r="CS26" s="108"/>
      <c r="CT26" s="108"/>
      <c r="CU26" s="108"/>
      <c r="CV26" s="108"/>
      <c r="CW26" s="108"/>
      <c r="CX26" s="108"/>
      <c r="CY26" s="108"/>
      <c r="CZ26" s="108"/>
      <c r="DA26" s="108"/>
      <c r="DB26" s="108"/>
      <c r="DC26" s="108"/>
      <c r="DD26" s="108"/>
      <c r="DE26" s="108"/>
      <c r="DF26" s="108"/>
      <c r="DG26" s="108"/>
      <c r="DH26" s="108"/>
      <c r="DI26" s="108"/>
      <c r="DJ26" s="108"/>
      <c r="DK26" s="108"/>
      <c r="DL26" s="108"/>
    </row>
    <row r="27" spans="2:116" ht="16.2" customHeight="1" x14ac:dyDescent="0.25">
      <c r="B27" s="98"/>
      <c r="C27" s="234"/>
      <c r="D27" s="97"/>
      <c r="E27" s="97"/>
      <c r="F27" s="235"/>
      <c r="G27" s="234"/>
      <c r="H27" s="97"/>
      <c r="I27" s="97"/>
      <c r="J27" s="97"/>
      <c r="K27" s="235"/>
      <c r="L27" s="234"/>
      <c r="M27" s="97"/>
      <c r="N27" s="97"/>
      <c r="O27" s="97"/>
      <c r="P27" s="103"/>
      <c r="Q27" s="184"/>
      <c r="R27" s="108"/>
      <c r="S27" s="108"/>
      <c r="T27" s="230"/>
      <c r="U27" s="229"/>
      <c r="V27" s="108"/>
      <c r="W27" s="108"/>
      <c r="X27" s="230"/>
      <c r="Y27" s="229"/>
      <c r="Z27" s="108"/>
      <c r="AA27" s="108"/>
      <c r="AB27" s="230"/>
      <c r="AC27" s="229"/>
      <c r="AD27" s="108"/>
      <c r="AE27" s="108"/>
      <c r="AF27" s="230"/>
      <c r="AG27" s="184"/>
      <c r="AH27" s="108"/>
      <c r="AI27" s="108"/>
      <c r="AJ27" s="108"/>
      <c r="AK27" s="108"/>
      <c r="AL27" s="108"/>
      <c r="AM27" s="108"/>
      <c r="AN27" s="108"/>
      <c r="AO27" s="108"/>
      <c r="AP27" s="108"/>
      <c r="AQ27" s="108"/>
      <c r="AR27" s="108"/>
      <c r="AS27" s="108"/>
      <c r="AT27" s="108"/>
      <c r="AU27" s="108"/>
      <c r="AV27" s="108"/>
      <c r="AW27" s="108"/>
      <c r="AX27" s="108"/>
      <c r="AY27" s="108"/>
      <c r="AZ27" s="108"/>
      <c r="BA27" s="108"/>
      <c r="BB27" s="108"/>
      <c r="BC27" s="108"/>
      <c r="BD27" s="108"/>
      <c r="BE27" s="108"/>
      <c r="BF27" s="108"/>
      <c r="BG27" s="108"/>
      <c r="BH27" s="108"/>
      <c r="BI27" s="108"/>
      <c r="BJ27" s="108"/>
      <c r="BK27" s="108"/>
      <c r="BL27" s="108"/>
      <c r="BM27" s="108"/>
      <c r="BN27" s="108"/>
      <c r="BO27" s="108"/>
      <c r="BP27" s="108"/>
      <c r="BQ27" s="108"/>
      <c r="BR27" s="108"/>
      <c r="BS27" s="108"/>
      <c r="BT27" s="108"/>
      <c r="BU27" s="108"/>
      <c r="BV27" s="108"/>
      <c r="BW27" s="108"/>
      <c r="BX27" s="108"/>
      <c r="BY27" s="108"/>
      <c r="BZ27" s="108"/>
      <c r="CA27" s="108"/>
      <c r="CB27" s="108"/>
      <c r="CC27" s="108"/>
      <c r="CD27" s="108"/>
      <c r="CE27" s="108"/>
      <c r="CF27" s="108"/>
      <c r="CG27" s="108"/>
      <c r="CH27" s="108"/>
      <c r="CI27" s="108"/>
      <c r="CJ27" s="108"/>
      <c r="CK27" s="108"/>
      <c r="CL27" s="108"/>
      <c r="CM27" s="108"/>
      <c r="CN27" s="108"/>
      <c r="CO27" s="108"/>
      <c r="CP27" s="108"/>
      <c r="CQ27" s="108"/>
      <c r="CR27" s="108"/>
      <c r="CS27" s="108"/>
      <c r="CT27" s="108"/>
      <c r="CU27" s="108"/>
      <c r="CV27" s="108"/>
      <c r="CW27" s="108"/>
      <c r="CX27" s="108"/>
      <c r="CY27" s="108"/>
      <c r="CZ27" s="108"/>
      <c r="DA27" s="108"/>
      <c r="DB27" s="108"/>
      <c r="DC27" s="108"/>
      <c r="DD27" s="108"/>
      <c r="DE27" s="108"/>
      <c r="DF27" s="108"/>
      <c r="DG27" s="108"/>
      <c r="DH27" s="108"/>
      <c r="DI27" s="108"/>
      <c r="DJ27" s="108"/>
      <c r="DK27" s="108"/>
      <c r="DL27" s="108"/>
    </row>
    <row r="28" spans="2:116" ht="16.2" customHeight="1" x14ac:dyDescent="0.25">
      <c r="B28" s="98"/>
      <c r="C28" s="234"/>
      <c r="D28" s="97"/>
      <c r="E28" s="97"/>
      <c r="F28" s="235"/>
      <c r="G28" s="234"/>
      <c r="H28" s="97"/>
      <c r="I28" s="97"/>
      <c r="J28" s="97"/>
      <c r="K28" s="235"/>
      <c r="L28" s="234"/>
      <c r="M28" s="97"/>
      <c r="N28" s="97"/>
      <c r="O28" s="97"/>
      <c r="P28" s="103"/>
      <c r="Q28" s="184"/>
      <c r="R28" s="108"/>
      <c r="S28" s="108"/>
      <c r="T28" s="230"/>
      <c r="U28" s="229"/>
      <c r="V28" s="108"/>
      <c r="W28" s="108"/>
      <c r="X28" s="230"/>
      <c r="Y28" s="229"/>
      <c r="Z28" s="108"/>
      <c r="AA28" s="108"/>
      <c r="AB28" s="230"/>
      <c r="AC28" s="229"/>
      <c r="AD28" s="108"/>
      <c r="AE28" s="108"/>
      <c r="AF28" s="230"/>
      <c r="AG28" s="184"/>
      <c r="AH28" s="108"/>
      <c r="AI28" s="108"/>
      <c r="AJ28" s="108"/>
      <c r="AK28" s="108"/>
      <c r="AL28" s="108"/>
      <c r="AM28" s="108"/>
      <c r="AN28" s="108"/>
      <c r="AO28" s="108"/>
      <c r="AP28" s="108"/>
      <c r="AQ28" s="108"/>
      <c r="AR28" s="108"/>
      <c r="AS28" s="108"/>
      <c r="AT28" s="108"/>
      <c r="AU28" s="108"/>
      <c r="AV28" s="108"/>
      <c r="AW28" s="108"/>
      <c r="AX28" s="108"/>
      <c r="AY28" s="108"/>
      <c r="AZ28" s="108"/>
      <c r="BA28" s="108"/>
      <c r="BB28" s="108"/>
      <c r="BC28" s="108"/>
      <c r="BD28" s="108"/>
      <c r="BE28" s="108"/>
      <c r="BF28" s="108"/>
      <c r="BG28" s="108"/>
      <c r="BH28" s="108"/>
      <c r="BI28" s="108"/>
      <c r="BJ28" s="108"/>
      <c r="BK28" s="108"/>
      <c r="BL28" s="108"/>
      <c r="BM28" s="108"/>
      <c r="BN28" s="108"/>
      <c r="BO28" s="108"/>
      <c r="BP28" s="108"/>
      <c r="BQ28" s="108"/>
      <c r="BR28" s="108"/>
      <c r="BS28" s="108"/>
      <c r="BT28" s="108"/>
      <c r="BU28" s="108"/>
      <c r="BV28" s="108"/>
      <c r="BW28" s="108"/>
      <c r="BX28" s="108"/>
      <c r="BY28" s="108"/>
      <c r="BZ28" s="108"/>
      <c r="CA28" s="108"/>
      <c r="CB28" s="108"/>
      <c r="CC28" s="108"/>
      <c r="CD28" s="108"/>
      <c r="CE28" s="108"/>
      <c r="CF28" s="108"/>
      <c r="CG28" s="108"/>
      <c r="CH28" s="108"/>
      <c r="CI28" s="108"/>
      <c r="CJ28" s="108"/>
      <c r="CK28" s="108"/>
      <c r="CL28" s="108"/>
      <c r="CM28" s="108"/>
      <c r="CN28" s="108"/>
      <c r="CO28" s="108"/>
      <c r="CP28" s="108"/>
      <c r="CQ28" s="108"/>
      <c r="CR28" s="108"/>
      <c r="CS28" s="108"/>
      <c r="CT28" s="108"/>
      <c r="CU28" s="108"/>
      <c r="CV28" s="108"/>
      <c r="CW28" s="108"/>
      <c r="CX28" s="108"/>
      <c r="CY28" s="108"/>
      <c r="CZ28" s="108"/>
      <c r="DA28" s="108"/>
      <c r="DB28" s="108"/>
      <c r="DC28" s="108"/>
      <c r="DD28" s="108"/>
      <c r="DE28" s="108"/>
      <c r="DF28" s="108"/>
      <c r="DG28" s="108"/>
      <c r="DH28" s="108"/>
      <c r="DI28" s="108"/>
      <c r="DJ28" s="108"/>
      <c r="DK28" s="108"/>
      <c r="DL28" s="108"/>
    </row>
    <row r="29" spans="2:116" ht="16.2" customHeight="1" x14ac:dyDescent="0.25">
      <c r="B29" s="98"/>
      <c r="C29" s="234"/>
      <c r="D29" s="97"/>
      <c r="E29" s="97"/>
      <c r="F29" s="235"/>
      <c r="G29" s="234"/>
      <c r="H29" s="97"/>
      <c r="I29" s="97"/>
      <c r="J29" s="97"/>
      <c r="K29" s="235"/>
      <c r="L29" s="234"/>
      <c r="M29" s="97"/>
      <c r="N29" s="97"/>
      <c r="O29" s="97"/>
      <c r="P29" s="103"/>
      <c r="Q29" s="184"/>
      <c r="R29" s="108"/>
      <c r="S29" s="108"/>
      <c r="T29" s="230"/>
      <c r="U29" s="229"/>
      <c r="V29" s="108"/>
      <c r="W29" s="108"/>
      <c r="X29" s="230"/>
      <c r="Y29" s="229"/>
      <c r="Z29" s="108"/>
      <c r="AA29" s="108"/>
      <c r="AB29" s="230"/>
      <c r="AC29" s="229"/>
      <c r="AD29" s="108"/>
      <c r="AE29" s="108"/>
      <c r="AF29" s="230"/>
      <c r="AG29" s="184"/>
      <c r="AH29" s="108"/>
      <c r="AI29" s="108"/>
      <c r="AJ29" s="108"/>
      <c r="AK29" s="108"/>
      <c r="AL29" s="108"/>
      <c r="AM29" s="108"/>
      <c r="AN29" s="108"/>
      <c r="AO29" s="108"/>
      <c r="AP29" s="108"/>
      <c r="AQ29" s="108"/>
      <c r="AR29" s="108"/>
      <c r="AS29" s="108"/>
      <c r="AT29" s="108"/>
      <c r="AU29" s="108"/>
      <c r="AV29" s="108"/>
      <c r="AW29" s="108"/>
      <c r="AX29" s="108"/>
      <c r="AY29" s="108"/>
      <c r="AZ29" s="108"/>
      <c r="BA29" s="108"/>
      <c r="BB29" s="108"/>
      <c r="BC29" s="108"/>
      <c r="BD29" s="108"/>
      <c r="BE29" s="108"/>
      <c r="BF29" s="108"/>
      <c r="BG29" s="108"/>
      <c r="BH29" s="108"/>
      <c r="BI29" s="108"/>
      <c r="BJ29" s="108"/>
      <c r="BK29" s="108"/>
      <c r="BL29" s="108"/>
      <c r="BM29" s="108"/>
      <c r="BN29" s="108"/>
      <c r="BO29" s="108"/>
      <c r="BP29" s="108"/>
      <c r="BQ29" s="108"/>
      <c r="BR29" s="108"/>
      <c r="BS29" s="108"/>
      <c r="BT29" s="108"/>
      <c r="BU29" s="108"/>
      <c r="BV29" s="108"/>
      <c r="BW29" s="108"/>
      <c r="BX29" s="108"/>
      <c r="BY29" s="108"/>
      <c r="BZ29" s="108"/>
      <c r="CA29" s="108"/>
      <c r="CB29" s="108"/>
      <c r="CC29" s="108"/>
      <c r="CD29" s="108"/>
      <c r="CE29" s="108"/>
      <c r="CF29" s="108"/>
      <c r="CG29" s="108"/>
      <c r="CH29" s="108"/>
      <c r="CI29" s="108"/>
      <c r="CJ29" s="108"/>
      <c r="CK29" s="108"/>
      <c r="CL29" s="108"/>
      <c r="CM29" s="108"/>
      <c r="CN29" s="108"/>
      <c r="CO29" s="108"/>
      <c r="CP29" s="108"/>
      <c r="CQ29" s="108"/>
      <c r="CR29" s="108"/>
      <c r="CS29" s="108"/>
      <c r="CT29" s="108"/>
      <c r="CU29" s="108"/>
      <c r="CV29" s="108"/>
      <c r="CW29" s="108"/>
      <c r="CX29" s="108"/>
      <c r="CY29" s="108"/>
      <c r="CZ29" s="108"/>
      <c r="DA29" s="108"/>
      <c r="DB29" s="108"/>
      <c r="DC29" s="108"/>
      <c r="DD29" s="108"/>
      <c r="DE29" s="108"/>
      <c r="DF29" s="108"/>
      <c r="DG29" s="108"/>
      <c r="DH29" s="108"/>
      <c r="DI29" s="108"/>
      <c r="DJ29" s="108"/>
      <c r="DK29" s="108"/>
      <c r="DL29" s="108"/>
    </row>
    <row r="30" spans="2:116" ht="16.2" customHeight="1" thickBot="1" x14ac:dyDescent="0.3">
      <c r="B30" s="240" t="s">
        <v>142</v>
      </c>
      <c r="C30" s="236"/>
      <c r="D30" s="237"/>
      <c r="E30" s="237"/>
      <c r="F30" s="238"/>
      <c r="G30" s="234"/>
      <c r="H30" s="97"/>
      <c r="I30" s="97"/>
      <c r="J30" s="97"/>
      <c r="K30" s="235"/>
      <c r="L30" s="234"/>
      <c r="M30" s="97"/>
      <c r="N30" s="97"/>
      <c r="O30" s="97"/>
      <c r="P30" s="103"/>
      <c r="Q30" s="184"/>
      <c r="R30" s="108"/>
      <c r="S30" s="108"/>
      <c r="T30" s="230"/>
      <c r="U30" s="231"/>
      <c r="V30" s="232"/>
      <c r="W30" s="232"/>
      <c r="X30" s="233"/>
      <c r="Y30" s="231"/>
      <c r="Z30" s="232"/>
      <c r="AA30" s="232"/>
      <c r="AB30" s="233"/>
      <c r="AC30" s="231"/>
      <c r="AD30" s="232"/>
      <c r="AE30" s="232"/>
      <c r="AF30" s="233"/>
      <c r="AG30" s="184"/>
      <c r="AH30" s="108"/>
      <c r="AI30" s="108"/>
      <c r="AJ30" s="108"/>
      <c r="AK30" s="108"/>
      <c r="AL30" s="108"/>
      <c r="AM30" s="108"/>
      <c r="AN30" s="108"/>
      <c r="AO30" s="108"/>
      <c r="AP30" s="108"/>
      <c r="AQ30" s="108"/>
      <c r="AR30" s="108"/>
      <c r="AS30" s="108"/>
      <c r="AT30" s="108"/>
      <c r="AU30" s="108"/>
      <c r="AV30" s="108"/>
      <c r="AW30" s="108"/>
      <c r="AX30" s="108"/>
      <c r="AY30" s="108"/>
      <c r="AZ30" s="108"/>
      <c r="BA30" s="108"/>
      <c r="BB30" s="108"/>
      <c r="BC30" s="108"/>
      <c r="BD30" s="108"/>
      <c r="BE30" s="108"/>
      <c r="BF30" s="108"/>
      <c r="BG30" s="108"/>
      <c r="BH30" s="108"/>
      <c r="BI30" s="108"/>
      <c r="BJ30" s="108"/>
      <c r="BK30" s="108"/>
      <c r="BL30" s="108"/>
      <c r="BM30" s="108"/>
      <c r="BN30" s="108"/>
      <c r="BO30" s="108"/>
      <c r="BP30" s="108"/>
      <c r="BQ30" s="108"/>
      <c r="BR30" s="108"/>
      <c r="BS30" s="108"/>
      <c r="BT30" s="108"/>
      <c r="BU30" s="108"/>
      <c r="BV30" s="108"/>
      <c r="BW30" s="108"/>
      <c r="BX30" s="108"/>
      <c r="BY30" s="108"/>
      <c r="BZ30" s="108"/>
      <c r="CA30" s="108"/>
      <c r="CB30" s="108"/>
      <c r="CC30" s="108"/>
      <c r="CD30" s="108"/>
      <c r="CE30" s="108"/>
      <c r="CF30" s="108"/>
      <c r="CG30" s="108"/>
      <c r="CH30" s="108"/>
      <c r="CI30" s="108"/>
      <c r="CJ30" s="108"/>
      <c r="CK30" s="108"/>
      <c r="CL30" s="108"/>
      <c r="CM30" s="108"/>
      <c r="CN30" s="108"/>
      <c r="CO30" s="108"/>
      <c r="CP30" s="108"/>
      <c r="CQ30" s="108"/>
      <c r="CR30" s="108"/>
      <c r="CS30" s="108"/>
      <c r="CT30" s="108"/>
      <c r="CU30" s="108"/>
      <c r="CV30" s="108"/>
      <c r="CW30" s="108"/>
      <c r="CX30" s="108"/>
      <c r="CY30" s="108"/>
      <c r="CZ30" s="108"/>
      <c r="DA30" s="108"/>
      <c r="DB30" s="108"/>
      <c r="DC30" s="108"/>
      <c r="DD30" s="108"/>
      <c r="DE30" s="108"/>
      <c r="DF30" s="108"/>
      <c r="DG30" s="108"/>
      <c r="DH30" s="108"/>
      <c r="DI30" s="108"/>
      <c r="DJ30" s="108"/>
      <c r="DK30" s="108"/>
      <c r="DL30" s="108"/>
    </row>
    <row r="31" spans="2:116" s="188" customFormat="1" ht="16.2" customHeight="1" x14ac:dyDescent="0.25">
      <c r="C31" s="226"/>
      <c r="D31" s="226"/>
      <c r="E31" s="226"/>
      <c r="F31" s="226"/>
      <c r="G31" s="226"/>
      <c r="H31" s="226"/>
      <c r="I31" s="226"/>
      <c r="J31" s="226"/>
      <c r="K31" s="226"/>
      <c r="L31" s="226"/>
      <c r="M31" s="226"/>
      <c r="N31" s="226"/>
      <c r="O31" s="226"/>
      <c r="P31" s="226"/>
    </row>
    <row r="32" spans="2:116" s="188" customFormat="1" ht="16.2" customHeight="1" x14ac:dyDescent="0.25">
      <c r="C32" s="226"/>
      <c r="D32" s="226"/>
      <c r="E32" s="226"/>
      <c r="F32" s="226"/>
      <c r="G32" s="226"/>
      <c r="H32" s="226"/>
      <c r="I32" s="226"/>
      <c r="J32" s="226"/>
      <c r="K32" s="226"/>
      <c r="L32" s="226"/>
      <c r="M32" s="226"/>
      <c r="N32" s="226"/>
      <c r="O32" s="226"/>
      <c r="P32" s="226"/>
    </row>
    <row r="33" spans="3:16" s="188" customFormat="1" x14ac:dyDescent="0.25">
      <c r="C33" s="226"/>
      <c r="D33" s="226"/>
      <c r="E33" s="226"/>
      <c r="F33" s="226"/>
      <c r="G33" s="226"/>
      <c r="H33" s="226"/>
      <c r="I33" s="226"/>
      <c r="J33" s="226"/>
      <c r="K33" s="226"/>
      <c r="L33" s="226"/>
      <c r="M33" s="226"/>
      <c r="N33" s="226"/>
      <c r="O33" s="226"/>
      <c r="P33" s="226"/>
    </row>
    <row r="34" spans="3:16" s="188" customFormat="1" x14ac:dyDescent="0.25">
      <c r="C34" s="226"/>
      <c r="D34" s="226"/>
      <c r="E34" s="226"/>
      <c r="F34" s="226"/>
      <c r="G34" s="226"/>
      <c r="H34" s="226"/>
      <c r="I34" s="226"/>
      <c r="J34" s="226"/>
      <c r="K34" s="226"/>
      <c r="L34" s="226"/>
      <c r="M34" s="226"/>
      <c r="N34" s="226"/>
      <c r="O34" s="226"/>
      <c r="P34" s="226"/>
    </row>
    <row r="35" spans="3:16" s="188" customFormat="1" x14ac:dyDescent="0.25">
      <c r="C35" s="226"/>
      <c r="D35" s="226"/>
      <c r="E35" s="226"/>
      <c r="F35" s="226"/>
      <c r="G35" s="226"/>
      <c r="H35" s="226"/>
      <c r="I35" s="226"/>
      <c r="J35" s="226"/>
      <c r="K35" s="226"/>
      <c r="L35" s="226"/>
      <c r="M35" s="226"/>
      <c r="N35" s="226"/>
      <c r="O35" s="226"/>
      <c r="P35" s="226"/>
    </row>
    <row r="36" spans="3:16" s="188" customFormat="1" x14ac:dyDescent="0.25">
      <c r="C36" s="226"/>
      <c r="D36" s="226"/>
      <c r="E36" s="226"/>
      <c r="F36" s="226"/>
      <c r="G36" s="226"/>
      <c r="H36" s="226"/>
      <c r="I36" s="226"/>
      <c r="J36" s="226"/>
      <c r="K36" s="226"/>
      <c r="L36" s="226"/>
      <c r="M36" s="226"/>
      <c r="N36" s="226"/>
      <c r="O36" s="226"/>
      <c r="P36" s="226"/>
    </row>
    <row r="37" spans="3:16" s="188" customFormat="1" x14ac:dyDescent="0.25">
      <c r="C37" s="226"/>
      <c r="D37" s="226"/>
      <c r="E37" s="226"/>
      <c r="F37" s="226"/>
      <c r="G37" s="226"/>
      <c r="H37" s="226"/>
      <c r="I37" s="226"/>
      <c r="J37" s="226"/>
      <c r="K37" s="226"/>
      <c r="L37" s="226"/>
      <c r="M37" s="226"/>
      <c r="N37" s="226"/>
      <c r="O37" s="226"/>
      <c r="P37" s="226"/>
    </row>
    <row r="38" spans="3:16" s="188" customFormat="1" x14ac:dyDescent="0.25">
      <c r="C38" s="226"/>
      <c r="D38" s="226"/>
      <c r="E38" s="226"/>
      <c r="F38" s="226"/>
      <c r="G38" s="226"/>
      <c r="H38" s="226"/>
      <c r="I38" s="226"/>
      <c r="J38" s="226"/>
      <c r="K38" s="226"/>
      <c r="L38" s="226"/>
      <c r="M38" s="226"/>
      <c r="N38" s="226"/>
      <c r="O38" s="226"/>
      <c r="P38" s="226"/>
    </row>
    <row r="39" spans="3:16" s="188" customFormat="1" x14ac:dyDescent="0.25">
      <c r="C39" s="226"/>
      <c r="D39" s="226"/>
      <c r="E39" s="226"/>
      <c r="F39" s="226"/>
      <c r="G39" s="226"/>
      <c r="H39" s="226"/>
      <c r="I39" s="226"/>
      <c r="J39" s="226"/>
      <c r="K39" s="226"/>
      <c r="L39" s="226"/>
      <c r="M39" s="226"/>
      <c r="N39" s="226"/>
      <c r="O39" s="226"/>
      <c r="P39" s="226"/>
    </row>
    <row r="40" spans="3:16" s="188" customFormat="1" x14ac:dyDescent="0.25">
      <c r="C40" s="226"/>
      <c r="D40" s="226"/>
      <c r="E40" s="226"/>
      <c r="F40" s="226"/>
      <c r="G40" s="226"/>
      <c r="H40" s="226"/>
      <c r="I40" s="226"/>
      <c r="J40" s="226"/>
      <c r="K40" s="226"/>
      <c r="L40" s="226"/>
      <c r="M40" s="226"/>
      <c r="N40" s="226"/>
      <c r="O40" s="226"/>
      <c r="P40" s="226"/>
    </row>
    <row r="41" spans="3:16" s="188" customFormat="1" x14ac:dyDescent="0.25">
      <c r="C41" s="226"/>
      <c r="D41" s="226"/>
      <c r="E41" s="226"/>
      <c r="F41" s="226"/>
      <c r="G41" s="226"/>
      <c r="H41" s="226"/>
      <c r="I41" s="226"/>
      <c r="J41" s="226"/>
      <c r="K41" s="226"/>
      <c r="L41" s="226"/>
      <c r="M41" s="226"/>
      <c r="N41" s="226"/>
      <c r="O41" s="226"/>
      <c r="P41" s="226"/>
    </row>
    <row r="42" spans="3:16" s="188" customFormat="1" x14ac:dyDescent="0.25">
      <c r="C42" s="226"/>
      <c r="D42" s="226"/>
      <c r="E42" s="226"/>
      <c r="F42" s="226"/>
      <c r="G42" s="226"/>
      <c r="H42" s="226"/>
      <c r="I42" s="226"/>
      <c r="J42" s="226"/>
      <c r="K42" s="226"/>
      <c r="L42" s="226"/>
      <c r="M42" s="226"/>
      <c r="N42" s="226"/>
      <c r="O42" s="226"/>
      <c r="P42" s="226"/>
    </row>
    <row r="43" spans="3:16" s="188" customFormat="1" x14ac:dyDescent="0.25">
      <c r="C43" s="226"/>
      <c r="D43" s="226"/>
      <c r="E43" s="226"/>
      <c r="F43" s="226"/>
      <c r="G43" s="226"/>
      <c r="H43" s="226"/>
      <c r="I43" s="226"/>
      <c r="J43" s="226"/>
      <c r="K43" s="226"/>
      <c r="L43" s="226"/>
      <c r="M43" s="226"/>
      <c r="N43" s="226"/>
      <c r="O43" s="226"/>
      <c r="P43" s="226"/>
    </row>
    <row r="44" spans="3:16" s="188" customFormat="1" x14ac:dyDescent="0.25">
      <c r="C44" s="226"/>
      <c r="D44" s="226"/>
      <c r="E44" s="226"/>
      <c r="F44" s="226"/>
      <c r="G44" s="226"/>
      <c r="H44" s="226"/>
      <c r="I44" s="226"/>
      <c r="J44" s="226"/>
      <c r="K44" s="226"/>
      <c r="L44" s="226"/>
      <c r="M44" s="226"/>
      <c r="N44" s="226"/>
      <c r="O44" s="226"/>
      <c r="P44" s="226"/>
    </row>
    <row r="45" spans="3:16" s="188" customFormat="1" x14ac:dyDescent="0.25">
      <c r="C45" s="226"/>
      <c r="D45" s="226"/>
      <c r="E45" s="226"/>
      <c r="F45" s="226"/>
      <c r="G45" s="226"/>
      <c r="H45" s="226"/>
      <c r="I45" s="226"/>
      <c r="J45" s="226"/>
      <c r="K45" s="226"/>
      <c r="L45" s="226"/>
      <c r="M45" s="226"/>
      <c r="N45" s="226"/>
      <c r="O45" s="226"/>
      <c r="P45" s="226"/>
    </row>
    <row r="46" spans="3:16" s="188" customFormat="1" x14ac:dyDescent="0.25">
      <c r="C46" s="226"/>
      <c r="D46" s="226"/>
      <c r="E46" s="226"/>
      <c r="F46" s="226"/>
      <c r="G46" s="226"/>
      <c r="H46" s="226"/>
      <c r="I46" s="226"/>
      <c r="J46" s="226"/>
      <c r="K46" s="226"/>
      <c r="L46" s="226"/>
      <c r="M46" s="226"/>
      <c r="N46" s="226"/>
      <c r="O46" s="226"/>
      <c r="P46" s="226"/>
    </row>
    <row r="47" spans="3:16" s="188" customFormat="1" x14ac:dyDescent="0.25">
      <c r="C47" s="226"/>
      <c r="D47" s="226"/>
      <c r="E47" s="226"/>
      <c r="F47" s="226"/>
      <c r="G47" s="226"/>
      <c r="H47" s="226"/>
      <c r="I47" s="226"/>
      <c r="J47" s="226"/>
      <c r="K47" s="226"/>
      <c r="L47" s="226"/>
      <c r="M47" s="226"/>
      <c r="N47" s="226"/>
      <c r="O47" s="226"/>
      <c r="P47" s="226"/>
    </row>
    <row r="48" spans="3:16" s="188" customFormat="1" x14ac:dyDescent="0.25">
      <c r="C48" s="226"/>
      <c r="D48" s="226"/>
      <c r="E48" s="226"/>
      <c r="F48" s="226"/>
      <c r="G48" s="226"/>
      <c r="H48" s="226"/>
      <c r="I48" s="226"/>
      <c r="J48" s="226"/>
      <c r="K48" s="226"/>
      <c r="L48" s="226"/>
      <c r="M48" s="226"/>
      <c r="N48" s="226"/>
      <c r="O48" s="226"/>
      <c r="P48" s="226"/>
    </row>
    <row r="49" spans="3:16" s="188" customFormat="1" x14ac:dyDescent="0.25">
      <c r="C49" s="226"/>
      <c r="D49" s="226"/>
      <c r="E49" s="226"/>
      <c r="F49" s="226"/>
      <c r="G49" s="226"/>
      <c r="H49" s="226"/>
      <c r="I49" s="226"/>
      <c r="J49" s="226"/>
      <c r="K49" s="226"/>
      <c r="L49" s="226"/>
      <c r="M49" s="226"/>
      <c r="N49" s="226"/>
      <c r="O49" s="226"/>
      <c r="P49" s="226"/>
    </row>
    <row r="50" spans="3:16" s="188" customFormat="1" x14ac:dyDescent="0.25">
      <c r="C50" s="226"/>
      <c r="D50" s="226"/>
      <c r="E50" s="226"/>
      <c r="F50" s="226"/>
      <c r="G50" s="226"/>
      <c r="H50" s="226"/>
      <c r="I50" s="226"/>
      <c r="J50" s="226"/>
      <c r="K50" s="226"/>
      <c r="L50" s="226"/>
      <c r="M50" s="226"/>
      <c r="N50" s="226"/>
      <c r="O50" s="226"/>
      <c r="P50" s="226"/>
    </row>
    <row r="51" spans="3:16" s="188" customFormat="1" x14ac:dyDescent="0.25">
      <c r="C51" s="226"/>
      <c r="D51" s="226"/>
      <c r="E51" s="226"/>
      <c r="F51" s="226"/>
      <c r="G51" s="226"/>
      <c r="H51" s="226"/>
      <c r="I51" s="226"/>
      <c r="J51" s="226"/>
      <c r="K51" s="226"/>
      <c r="L51" s="226"/>
      <c r="M51" s="226"/>
      <c r="N51" s="226"/>
      <c r="O51" s="226"/>
      <c r="P51" s="226"/>
    </row>
    <row r="52" spans="3:16" s="188" customFormat="1" x14ac:dyDescent="0.25">
      <c r="C52" s="226"/>
      <c r="D52" s="226"/>
      <c r="E52" s="226"/>
      <c r="F52" s="226"/>
      <c r="G52" s="226"/>
      <c r="H52" s="226"/>
      <c r="I52" s="226"/>
      <c r="J52" s="226"/>
      <c r="K52" s="226"/>
      <c r="L52" s="226"/>
      <c r="M52" s="226"/>
      <c r="N52" s="226"/>
      <c r="O52" s="226"/>
      <c r="P52" s="226"/>
    </row>
    <row r="53" spans="3:16" s="188" customFormat="1" x14ac:dyDescent="0.25">
      <c r="C53" s="226"/>
      <c r="D53" s="226"/>
      <c r="E53" s="226"/>
      <c r="F53" s="226"/>
      <c r="G53" s="226"/>
      <c r="H53" s="226"/>
      <c r="I53" s="226"/>
      <c r="J53" s="226"/>
      <c r="K53" s="226"/>
      <c r="L53" s="226"/>
      <c r="M53" s="226"/>
      <c r="N53" s="226"/>
      <c r="O53" s="226"/>
      <c r="P53" s="226"/>
    </row>
    <row r="54" spans="3:16" s="188" customFormat="1" x14ac:dyDescent="0.25">
      <c r="C54" s="226"/>
      <c r="D54" s="226"/>
      <c r="E54" s="226"/>
      <c r="F54" s="226"/>
      <c r="G54" s="226"/>
      <c r="H54" s="226"/>
      <c r="I54" s="226"/>
      <c r="J54" s="226"/>
      <c r="K54" s="226"/>
      <c r="L54" s="226"/>
      <c r="M54" s="226"/>
      <c r="N54" s="226"/>
      <c r="O54" s="226"/>
      <c r="P54" s="226"/>
    </row>
    <row r="55" spans="3:16" s="188" customFormat="1" x14ac:dyDescent="0.25">
      <c r="C55" s="226"/>
      <c r="D55" s="226"/>
      <c r="E55" s="226"/>
      <c r="F55" s="226"/>
      <c r="G55" s="226"/>
      <c r="H55" s="226"/>
      <c r="I55" s="226"/>
      <c r="J55" s="226"/>
      <c r="K55" s="226"/>
      <c r="L55" s="226"/>
      <c r="M55" s="226"/>
      <c r="N55" s="226"/>
      <c r="O55" s="226"/>
      <c r="P55" s="226"/>
    </row>
    <row r="56" spans="3:16" s="188" customFormat="1" x14ac:dyDescent="0.25">
      <c r="C56" s="226"/>
      <c r="D56" s="226"/>
      <c r="E56" s="226"/>
      <c r="F56" s="226"/>
      <c r="G56" s="226"/>
      <c r="H56" s="226"/>
      <c r="I56" s="226"/>
      <c r="J56" s="226"/>
      <c r="K56" s="226"/>
      <c r="L56" s="226"/>
      <c r="M56" s="226"/>
      <c r="N56" s="226"/>
      <c r="O56" s="226"/>
      <c r="P56" s="226"/>
    </row>
    <row r="57" spans="3:16" s="188" customFormat="1" x14ac:dyDescent="0.25">
      <c r="C57" s="226"/>
      <c r="D57" s="226"/>
      <c r="E57" s="226"/>
      <c r="F57" s="226"/>
      <c r="G57" s="226"/>
      <c r="H57" s="226"/>
      <c r="I57" s="226"/>
      <c r="J57" s="226"/>
      <c r="K57" s="226"/>
      <c r="L57" s="226"/>
      <c r="M57" s="226"/>
      <c r="N57" s="226"/>
      <c r="O57" s="226"/>
      <c r="P57" s="226"/>
    </row>
    <row r="58" spans="3:16" s="188" customFormat="1" x14ac:dyDescent="0.25">
      <c r="C58" s="226"/>
      <c r="D58" s="226"/>
      <c r="E58" s="226"/>
      <c r="F58" s="226"/>
      <c r="G58" s="226"/>
      <c r="H58" s="226"/>
      <c r="I58" s="226"/>
      <c r="J58" s="226"/>
      <c r="K58" s="226"/>
      <c r="L58" s="226"/>
      <c r="M58" s="226"/>
      <c r="N58" s="226"/>
      <c r="O58" s="226"/>
      <c r="P58" s="226"/>
    </row>
    <row r="59" spans="3:16" s="188" customFormat="1" x14ac:dyDescent="0.25">
      <c r="C59" s="226"/>
      <c r="D59" s="226"/>
      <c r="E59" s="226"/>
      <c r="F59" s="226"/>
      <c r="G59" s="226"/>
      <c r="H59" s="226"/>
      <c r="I59" s="226"/>
      <c r="J59" s="226"/>
      <c r="K59" s="226"/>
      <c r="L59" s="226"/>
      <c r="M59" s="226"/>
      <c r="N59" s="226"/>
      <c r="O59" s="226"/>
      <c r="P59" s="226"/>
    </row>
    <row r="60" spans="3:16" s="188" customFormat="1" x14ac:dyDescent="0.25">
      <c r="C60" s="226"/>
      <c r="D60" s="226"/>
      <c r="E60" s="226"/>
      <c r="F60" s="226"/>
      <c r="G60" s="226"/>
      <c r="H60" s="226"/>
      <c r="I60" s="226"/>
      <c r="J60" s="226"/>
      <c r="K60" s="226"/>
      <c r="L60" s="226"/>
      <c r="M60" s="226"/>
      <c r="N60" s="226"/>
      <c r="O60" s="226"/>
      <c r="P60" s="226"/>
    </row>
    <row r="61" spans="3:16" s="188" customFormat="1" x14ac:dyDescent="0.25">
      <c r="C61" s="226"/>
      <c r="D61" s="226"/>
      <c r="E61" s="226"/>
      <c r="F61" s="226"/>
      <c r="G61" s="226"/>
      <c r="H61" s="226"/>
      <c r="I61" s="226"/>
      <c r="J61" s="226"/>
      <c r="K61" s="226"/>
      <c r="L61" s="226"/>
      <c r="M61" s="226"/>
      <c r="N61" s="226"/>
      <c r="O61" s="226"/>
      <c r="P61" s="226"/>
    </row>
    <row r="62" spans="3:16" s="188" customFormat="1" x14ac:dyDescent="0.25">
      <c r="C62" s="226"/>
      <c r="D62" s="226"/>
      <c r="E62" s="226"/>
      <c r="F62" s="226"/>
      <c r="G62" s="226"/>
      <c r="H62" s="226"/>
      <c r="I62" s="226"/>
      <c r="J62" s="226"/>
      <c r="K62" s="226"/>
      <c r="L62" s="226"/>
      <c r="M62" s="226"/>
      <c r="N62" s="226"/>
      <c r="O62" s="226"/>
      <c r="P62" s="226"/>
    </row>
    <row r="63" spans="3:16" s="188" customFormat="1" x14ac:dyDescent="0.25">
      <c r="C63" s="226"/>
      <c r="D63" s="226"/>
      <c r="E63" s="226"/>
      <c r="F63" s="226"/>
      <c r="G63" s="226"/>
      <c r="H63" s="226"/>
      <c r="I63" s="226"/>
      <c r="J63" s="226"/>
      <c r="K63" s="226"/>
      <c r="L63" s="226"/>
      <c r="M63" s="226"/>
      <c r="N63" s="226"/>
      <c r="O63" s="226"/>
      <c r="P63" s="226"/>
    </row>
    <row r="64" spans="3:16" s="188" customFormat="1" x14ac:dyDescent="0.25">
      <c r="C64" s="226"/>
      <c r="D64" s="226"/>
      <c r="E64" s="226"/>
      <c r="F64" s="226"/>
      <c r="G64" s="226"/>
      <c r="H64" s="226"/>
      <c r="I64" s="226"/>
      <c r="J64" s="226"/>
      <c r="K64" s="226"/>
      <c r="L64" s="226"/>
      <c r="M64" s="226"/>
      <c r="N64" s="226"/>
      <c r="O64" s="226"/>
      <c r="P64" s="226"/>
    </row>
    <row r="65" spans="3:16" s="188" customFormat="1" x14ac:dyDescent="0.25">
      <c r="C65" s="226"/>
      <c r="D65" s="226"/>
      <c r="E65" s="226"/>
      <c r="F65" s="226"/>
      <c r="G65" s="226"/>
      <c r="H65" s="226"/>
      <c r="I65" s="226"/>
      <c r="J65" s="226"/>
      <c r="K65" s="226"/>
      <c r="L65" s="226"/>
      <c r="M65" s="226"/>
      <c r="N65" s="226"/>
      <c r="O65" s="226"/>
      <c r="P65" s="226"/>
    </row>
    <row r="66" spans="3:16" s="188" customFormat="1" x14ac:dyDescent="0.25">
      <c r="C66" s="226"/>
      <c r="D66" s="226"/>
      <c r="E66" s="226"/>
      <c r="F66" s="226"/>
      <c r="G66" s="226"/>
      <c r="H66" s="226"/>
      <c r="I66" s="226"/>
      <c r="J66" s="226"/>
      <c r="K66" s="226"/>
      <c r="L66" s="226"/>
      <c r="M66" s="226"/>
      <c r="N66" s="226"/>
      <c r="O66" s="226"/>
      <c r="P66" s="226"/>
    </row>
    <row r="67" spans="3:16" s="188" customFormat="1" x14ac:dyDescent="0.25">
      <c r="C67" s="226"/>
      <c r="D67" s="226"/>
      <c r="E67" s="226"/>
      <c r="F67" s="226"/>
      <c r="G67" s="226"/>
      <c r="H67" s="226"/>
      <c r="I67" s="226"/>
      <c r="J67" s="226"/>
      <c r="K67" s="226"/>
      <c r="L67" s="226"/>
      <c r="M67" s="226"/>
      <c r="N67" s="226"/>
      <c r="O67" s="226"/>
      <c r="P67" s="226"/>
    </row>
    <row r="68" spans="3:16" s="188" customFormat="1" x14ac:dyDescent="0.25">
      <c r="C68" s="226"/>
      <c r="D68" s="226"/>
      <c r="E68" s="226"/>
      <c r="F68" s="226"/>
      <c r="G68" s="226"/>
      <c r="H68" s="226"/>
      <c r="I68" s="226"/>
      <c r="J68" s="226"/>
      <c r="K68" s="226"/>
      <c r="L68" s="226"/>
      <c r="M68" s="226"/>
      <c r="N68" s="226"/>
      <c r="O68" s="226"/>
      <c r="P68" s="226"/>
    </row>
    <row r="69" spans="3:16" s="188" customFormat="1" x14ac:dyDescent="0.25">
      <c r="C69" s="226"/>
      <c r="D69" s="226"/>
      <c r="E69" s="226"/>
      <c r="F69" s="226"/>
      <c r="G69" s="226"/>
      <c r="H69" s="226"/>
      <c r="I69" s="226"/>
      <c r="J69" s="226"/>
      <c r="K69" s="226"/>
      <c r="L69" s="226"/>
      <c r="M69" s="226"/>
      <c r="N69" s="226"/>
      <c r="O69" s="226"/>
      <c r="P69" s="226"/>
    </row>
    <row r="70" spans="3:16" s="188" customFormat="1" x14ac:dyDescent="0.25">
      <c r="C70" s="226"/>
      <c r="D70" s="226"/>
      <c r="E70" s="226"/>
      <c r="F70" s="226"/>
      <c r="G70" s="226"/>
      <c r="H70" s="226"/>
      <c r="I70" s="226"/>
      <c r="J70" s="226"/>
      <c r="K70" s="226"/>
      <c r="L70" s="226"/>
      <c r="M70" s="226"/>
      <c r="N70" s="226"/>
      <c r="O70" s="226"/>
      <c r="P70" s="226"/>
    </row>
    <row r="71" spans="3:16" s="188" customFormat="1" x14ac:dyDescent="0.25">
      <c r="C71" s="226"/>
      <c r="D71" s="226"/>
      <c r="E71" s="226"/>
      <c r="F71" s="226"/>
      <c r="G71" s="226"/>
      <c r="H71" s="226"/>
      <c r="I71" s="226"/>
      <c r="J71" s="226"/>
      <c r="K71" s="226"/>
      <c r="L71" s="226"/>
      <c r="M71" s="226"/>
      <c r="N71" s="226"/>
      <c r="O71" s="226"/>
      <c r="P71" s="226"/>
    </row>
    <row r="72" spans="3:16" s="188" customFormat="1" x14ac:dyDescent="0.25">
      <c r="C72" s="226"/>
      <c r="D72" s="226"/>
      <c r="E72" s="226"/>
      <c r="F72" s="226"/>
      <c r="G72" s="226"/>
      <c r="H72" s="226"/>
      <c r="I72" s="226"/>
      <c r="J72" s="226"/>
      <c r="K72" s="226"/>
      <c r="L72" s="226"/>
      <c r="M72" s="226"/>
      <c r="N72" s="226"/>
      <c r="O72" s="226"/>
      <c r="P72" s="226"/>
    </row>
    <row r="73" spans="3:16" s="188" customFormat="1" x14ac:dyDescent="0.25">
      <c r="C73" s="226"/>
      <c r="D73" s="226"/>
      <c r="E73" s="226"/>
      <c r="F73" s="226"/>
      <c r="G73" s="226"/>
      <c r="H73" s="226"/>
      <c r="I73" s="226"/>
      <c r="J73" s="226"/>
      <c r="K73" s="226"/>
      <c r="L73" s="226"/>
      <c r="M73" s="226"/>
      <c r="N73" s="226"/>
      <c r="O73" s="226"/>
      <c r="P73" s="226"/>
    </row>
    <row r="74" spans="3:16" s="188" customFormat="1" x14ac:dyDescent="0.25">
      <c r="C74" s="226"/>
      <c r="D74" s="226"/>
      <c r="E74" s="226"/>
      <c r="F74" s="226"/>
      <c r="G74" s="226"/>
      <c r="H74" s="226"/>
      <c r="I74" s="226"/>
      <c r="J74" s="226"/>
      <c r="K74" s="226"/>
      <c r="L74" s="226"/>
      <c r="M74" s="226"/>
      <c r="N74" s="226"/>
      <c r="O74" s="226"/>
      <c r="P74" s="226"/>
    </row>
    <row r="75" spans="3:16" s="188" customFormat="1" x14ac:dyDescent="0.25">
      <c r="C75" s="226"/>
      <c r="D75" s="226"/>
      <c r="E75" s="226"/>
      <c r="F75" s="226"/>
      <c r="G75" s="226"/>
      <c r="H75" s="226"/>
      <c r="I75" s="226"/>
      <c r="J75" s="226"/>
      <c r="K75" s="226"/>
      <c r="L75" s="226"/>
      <c r="M75" s="226"/>
      <c r="N75" s="226"/>
      <c r="O75" s="226"/>
      <c r="P75" s="226"/>
    </row>
    <row r="76" spans="3:16" s="188" customFormat="1" x14ac:dyDescent="0.25">
      <c r="C76" s="226"/>
      <c r="D76" s="226"/>
      <c r="E76" s="226"/>
      <c r="F76" s="226"/>
      <c r="G76" s="226"/>
      <c r="H76" s="226"/>
      <c r="I76" s="226"/>
      <c r="J76" s="226"/>
      <c r="K76" s="226"/>
      <c r="L76" s="226"/>
      <c r="M76" s="226"/>
      <c r="N76" s="226"/>
      <c r="O76" s="226"/>
      <c r="P76" s="226"/>
    </row>
    <row r="77" spans="3:16" s="188" customFormat="1" x14ac:dyDescent="0.25">
      <c r="C77" s="226"/>
      <c r="D77" s="226"/>
      <c r="E77" s="226"/>
      <c r="F77" s="226"/>
      <c r="G77" s="226"/>
      <c r="H77" s="226"/>
      <c r="I77" s="226"/>
      <c r="J77" s="226"/>
      <c r="K77" s="226"/>
      <c r="L77" s="226"/>
      <c r="M77" s="226"/>
      <c r="N77" s="226"/>
      <c r="O77" s="226"/>
      <c r="P77" s="226"/>
    </row>
  </sheetData>
  <mergeCells count="31">
    <mergeCell ref="CW5:CZ5"/>
    <mergeCell ref="DA5:DD5"/>
    <mergeCell ref="DE5:DH5"/>
    <mergeCell ref="DI5:DL5"/>
    <mergeCell ref="CC5:CF5"/>
    <mergeCell ref="CG5:CJ5"/>
    <mergeCell ref="CK5:CN5"/>
    <mergeCell ref="CO5:CR5"/>
    <mergeCell ref="CS5:CV5"/>
    <mergeCell ref="BI5:BL5"/>
    <mergeCell ref="BM5:BP5"/>
    <mergeCell ref="BQ5:BT5"/>
    <mergeCell ref="BU5:BX5"/>
    <mergeCell ref="Q4:DL4"/>
    <mergeCell ref="AO5:AR5"/>
    <mergeCell ref="AS5:AV5"/>
    <mergeCell ref="AW5:AZ5"/>
    <mergeCell ref="BA5:BD5"/>
    <mergeCell ref="BE5:BH5"/>
    <mergeCell ref="U5:X5"/>
    <mergeCell ref="Y5:AB5"/>
    <mergeCell ref="AC5:AF5"/>
    <mergeCell ref="AG5:AJ5"/>
    <mergeCell ref="AK5:AN5"/>
    <mergeCell ref="BY5:CB5"/>
    <mergeCell ref="C5:F5"/>
    <mergeCell ref="G5:K5"/>
    <mergeCell ref="L5:P5"/>
    <mergeCell ref="C4:P4"/>
    <mergeCell ref="G2:T2"/>
    <mergeCell ref="Q5:T5"/>
  </mergeCells>
  <phoneticPr fontId="15" type="noConversion"/>
  <conditionalFormatting sqref="B7:DL30">
    <cfRule type="cellIs" dxfId="17" priority="1" operator="between">
      <formula>1</formula>
      <formula>2</formula>
    </cfRule>
    <cfRule type="cellIs" dxfId="16" priority="2" operator="between">
      <formula>3</formula>
      <formula>4</formula>
    </cfRule>
    <cfRule type="cellIs" dxfId="15" priority="3" operator="between">
      <formula>5</formula>
      <formula>6</formula>
    </cfRule>
    <cfRule type="cellIs" dxfId="14" priority="4" operator="between">
      <formula>7</formula>
      <formula>8</formula>
    </cfRule>
    <cfRule type="cellIs" dxfId="13" priority="5" operator="between">
      <formula>9</formula>
      <formula>10</formula>
    </cfRule>
  </conditionalFormatting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D0C561-4D0D-4D4D-BA9B-7E3B6B3ADFC3}">
  <dimension ref="A1:XJ36"/>
  <sheetViews>
    <sheetView zoomScale="80" zoomScaleNormal="80" workbookViewId="0"/>
  </sheetViews>
  <sheetFormatPr baseColWidth="10" defaultRowHeight="14.4" x14ac:dyDescent="0.3"/>
  <cols>
    <col min="1" max="1" width="7.21875" style="187" customWidth="1"/>
    <col min="2" max="2" width="31.21875" customWidth="1"/>
    <col min="3" max="634" width="3.33203125" customWidth="1"/>
  </cols>
  <sheetData>
    <row r="1" spans="1:634" s="187" customFormat="1" x14ac:dyDescent="0.3"/>
    <row r="2" spans="1:634" s="187" customFormat="1" x14ac:dyDescent="0.3"/>
    <row r="3" spans="1:634" s="187" customFormat="1" ht="15" thickBot="1" x14ac:dyDescent="0.35"/>
    <row r="4" spans="1:634" ht="18" thickBot="1" x14ac:dyDescent="0.35">
      <c r="B4" s="188"/>
      <c r="C4" s="375" t="s">
        <v>66</v>
      </c>
      <c r="D4" s="376"/>
      <c r="E4" s="376"/>
      <c r="F4" s="376"/>
      <c r="G4" s="376"/>
      <c r="H4" s="376"/>
      <c r="I4" s="376"/>
      <c r="J4" s="376"/>
      <c r="K4" s="376"/>
      <c r="L4" s="376"/>
      <c r="M4" s="376"/>
      <c r="N4" s="376"/>
      <c r="O4" s="376"/>
      <c r="P4" s="376"/>
      <c r="Q4" s="376"/>
      <c r="R4" s="376"/>
      <c r="S4" s="376"/>
      <c r="T4" s="376"/>
      <c r="U4" s="376"/>
      <c r="V4" s="376"/>
      <c r="W4" s="376"/>
      <c r="X4" s="376"/>
      <c r="Y4" s="376"/>
      <c r="Z4" s="376"/>
      <c r="AA4" s="376"/>
      <c r="AB4" s="376"/>
      <c r="AC4" s="376"/>
      <c r="AD4" s="376"/>
      <c r="AE4" s="376"/>
      <c r="AF4" s="376"/>
      <c r="AG4" s="376"/>
      <c r="AH4" s="376"/>
      <c r="AI4" s="376"/>
      <c r="AJ4" s="376"/>
      <c r="AK4" s="376"/>
      <c r="AL4" s="376"/>
      <c r="AM4" s="376"/>
      <c r="AN4" s="376"/>
      <c r="AO4" s="376"/>
      <c r="AP4" s="376"/>
      <c r="AQ4" s="376"/>
      <c r="AR4" s="376"/>
      <c r="AS4" s="376"/>
      <c r="AT4" s="376"/>
      <c r="AU4" s="376"/>
      <c r="AV4" s="376"/>
      <c r="AW4" s="376"/>
      <c r="AX4" s="376"/>
      <c r="AY4" s="376"/>
      <c r="AZ4" s="376"/>
      <c r="BA4" s="376"/>
      <c r="BB4" s="376"/>
      <c r="BC4" s="376"/>
      <c r="BD4" s="376"/>
      <c r="BE4" s="376"/>
      <c r="BF4" s="377"/>
      <c r="BG4" s="405" t="s">
        <v>5</v>
      </c>
      <c r="BH4" s="406"/>
      <c r="BI4" s="406"/>
      <c r="BJ4" s="406"/>
      <c r="BK4" s="406"/>
      <c r="BL4" s="406"/>
      <c r="BM4" s="406"/>
      <c r="BN4" s="406"/>
      <c r="BO4" s="406"/>
      <c r="BP4" s="406"/>
      <c r="BQ4" s="406"/>
      <c r="BR4" s="406"/>
      <c r="BS4" s="406"/>
      <c r="BT4" s="406"/>
      <c r="BU4" s="406"/>
      <c r="BV4" s="406"/>
      <c r="BW4" s="406"/>
      <c r="BX4" s="406"/>
      <c r="BY4" s="406"/>
      <c r="BZ4" s="406"/>
      <c r="CA4" s="406"/>
      <c r="CB4" s="406"/>
      <c r="CC4" s="406"/>
      <c r="CD4" s="406"/>
      <c r="CE4" s="406"/>
      <c r="CF4" s="406"/>
      <c r="CG4" s="406"/>
      <c r="CH4" s="406"/>
      <c r="CI4" s="406"/>
      <c r="CJ4" s="406"/>
      <c r="CK4" s="406"/>
      <c r="CL4" s="406"/>
      <c r="CM4" s="406"/>
      <c r="CN4" s="406"/>
      <c r="CO4" s="406"/>
      <c r="CP4" s="406"/>
      <c r="CQ4" s="406"/>
      <c r="CR4" s="406"/>
      <c r="CS4" s="406"/>
      <c r="CT4" s="406"/>
      <c r="CU4" s="406"/>
      <c r="CV4" s="406"/>
      <c r="CW4" s="406"/>
      <c r="CX4" s="406"/>
      <c r="CY4" s="406"/>
      <c r="CZ4" s="406"/>
      <c r="DA4" s="406"/>
      <c r="DB4" s="406"/>
      <c r="DC4" s="406"/>
      <c r="DD4" s="406"/>
      <c r="DE4" s="406"/>
      <c r="DF4" s="406"/>
      <c r="DG4" s="406"/>
      <c r="DH4" s="406"/>
      <c r="DI4" s="406"/>
      <c r="DJ4" s="406"/>
      <c r="DK4" s="406"/>
      <c r="DL4" s="406"/>
      <c r="DM4" s="406"/>
      <c r="DN4" s="406"/>
      <c r="DO4" s="406"/>
      <c r="DP4" s="406"/>
      <c r="DQ4" s="406"/>
      <c r="DR4" s="406"/>
      <c r="DS4" s="406"/>
      <c r="DT4" s="406"/>
      <c r="DU4" s="406"/>
      <c r="DV4" s="406"/>
      <c r="DW4" s="406"/>
      <c r="DX4" s="406"/>
      <c r="DY4" s="406"/>
      <c r="DZ4" s="406"/>
      <c r="EA4" s="406"/>
      <c r="EB4" s="406"/>
      <c r="EC4" s="406"/>
      <c r="ED4" s="406"/>
      <c r="EE4" s="406"/>
      <c r="EF4" s="406"/>
      <c r="EG4" s="406"/>
      <c r="EH4" s="406"/>
      <c r="EI4" s="406"/>
      <c r="EJ4" s="406"/>
      <c r="EK4" s="406"/>
      <c r="EL4" s="406"/>
      <c r="EM4" s="406"/>
      <c r="EN4" s="406"/>
      <c r="EO4" s="406"/>
      <c r="EP4" s="406"/>
      <c r="EQ4" s="406"/>
      <c r="ER4" s="406"/>
      <c r="ES4" s="406"/>
      <c r="ET4" s="406"/>
      <c r="EU4" s="406"/>
      <c r="EV4" s="406"/>
      <c r="EW4" s="406"/>
      <c r="EX4" s="406"/>
      <c r="EY4" s="406"/>
      <c r="EZ4" s="406"/>
      <c r="FA4" s="406"/>
      <c r="FB4" s="406"/>
      <c r="FC4" s="406"/>
      <c r="FD4" s="406"/>
      <c r="FE4" s="406"/>
      <c r="FF4" s="406"/>
      <c r="FG4" s="406"/>
      <c r="FH4" s="406"/>
      <c r="FI4" s="406"/>
      <c r="FJ4" s="406"/>
      <c r="FK4" s="406"/>
      <c r="FL4" s="406"/>
      <c r="FM4" s="406"/>
      <c r="FN4" s="406"/>
      <c r="FO4" s="406"/>
      <c r="FP4" s="406"/>
      <c r="FQ4" s="406"/>
      <c r="FR4" s="406"/>
      <c r="FS4" s="406"/>
      <c r="FT4" s="406"/>
      <c r="FU4" s="406"/>
      <c r="FV4" s="406"/>
      <c r="FW4" s="406"/>
      <c r="FX4" s="406"/>
      <c r="FY4" s="406"/>
      <c r="FZ4" s="406"/>
      <c r="GA4" s="406"/>
      <c r="GB4" s="406"/>
      <c r="GC4" s="406"/>
      <c r="GD4" s="406"/>
      <c r="GE4" s="406"/>
      <c r="GF4" s="406"/>
      <c r="GG4" s="406"/>
      <c r="GH4" s="406"/>
      <c r="GI4" s="406"/>
      <c r="GJ4" s="406"/>
      <c r="GK4" s="406"/>
      <c r="GL4" s="406"/>
      <c r="GM4" s="406"/>
      <c r="GN4" s="406"/>
      <c r="GO4" s="406"/>
      <c r="GP4" s="406"/>
      <c r="GQ4" s="406"/>
      <c r="GR4" s="406"/>
      <c r="GS4" s="406"/>
      <c r="GT4" s="406"/>
      <c r="GU4" s="406"/>
      <c r="GV4" s="406"/>
      <c r="GW4" s="406"/>
      <c r="GX4" s="406"/>
      <c r="GY4" s="406"/>
      <c r="GZ4" s="406"/>
      <c r="HA4" s="406"/>
      <c r="HB4" s="406"/>
      <c r="HC4" s="406"/>
      <c r="HD4" s="406"/>
      <c r="HE4" s="406"/>
      <c r="HF4" s="406"/>
      <c r="HG4" s="406"/>
      <c r="HH4" s="406"/>
      <c r="HI4" s="406"/>
      <c r="HJ4" s="406"/>
      <c r="HK4" s="406"/>
      <c r="HL4" s="406"/>
      <c r="HM4" s="406"/>
      <c r="HN4" s="406"/>
      <c r="HO4" s="406"/>
      <c r="HP4" s="406"/>
      <c r="HQ4" s="406"/>
      <c r="HR4" s="406"/>
      <c r="HS4" s="406"/>
      <c r="HT4" s="406"/>
      <c r="HU4" s="406"/>
      <c r="HV4" s="406"/>
      <c r="HW4" s="406"/>
      <c r="HX4" s="406"/>
      <c r="HY4" s="406"/>
      <c r="HZ4" s="406"/>
      <c r="IA4" s="406"/>
      <c r="IB4" s="406"/>
      <c r="IC4" s="406"/>
      <c r="ID4" s="406"/>
      <c r="IE4" s="406"/>
      <c r="IF4" s="406"/>
      <c r="IG4" s="406"/>
      <c r="IH4" s="406"/>
      <c r="II4" s="406"/>
      <c r="IJ4" s="406"/>
      <c r="IK4" s="406"/>
      <c r="IL4" s="406"/>
      <c r="IM4" s="406"/>
      <c r="IN4" s="406"/>
      <c r="IO4" s="406"/>
      <c r="IP4" s="406"/>
      <c r="IQ4" s="406"/>
      <c r="IR4" s="406"/>
      <c r="IS4" s="406"/>
      <c r="IT4" s="406"/>
      <c r="IU4" s="406"/>
      <c r="IV4" s="406"/>
      <c r="IW4" s="406"/>
      <c r="IX4" s="406"/>
      <c r="IY4" s="406"/>
      <c r="IZ4" s="406"/>
      <c r="JA4" s="406"/>
      <c r="JB4" s="406"/>
      <c r="JC4" s="406"/>
      <c r="JD4" s="406"/>
      <c r="JE4" s="406"/>
      <c r="JF4" s="406"/>
      <c r="JG4" s="406"/>
      <c r="JH4" s="406"/>
      <c r="JI4" s="406"/>
      <c r="JJ4" s="406"/>
      <c r="JK4" s="406"/>
      <c r="JL4" s="406"/>
      <c r="JM4" s="406"/>
      <c r="JN4" s="406"/>
      <c r="JO4" s="406"/>
      <c r="JP4" s="406"/>
      <c r="JQ4" s="406"/>
      <c r="JR4" s="406"/>
      <c r="JS4" s="406"/>
      <c r="JT4" s="406"/>
      <c r="JU4" s="406"/>
      <c r="JV4" s="406"/>
      <c r="JW4" s="406"/>
      <c r="JX4" s="406"/>
      <c r="JY4" s="406"/>
      <c r="JZ4" s="406"/>
      <c r="KA4" s="406"/>
      <c r="KB4" s="406"/>
      <c r="KC4" s="406"/>
      <c r="KD4" s="406"/>
      <c r="KE4" s="406"/>
      <c r="KF4" s="406"/>
      <c r="KG4" s="406"/>
      <c r="KH4" s="406"/>
      <c r="KI4" s="406"/>
      <c r="KJ4" s="406"/>
      <c r="KK4" s="406"/>
      <c r="KL4" s="406"/>
      <c r="KM4" s="406"/>
      <c r="KN4" s="406"/>
      <c r="KO4" s="406"/>
      <c r="KP4" s="406"/>
      <c r="KQ4" s="406"/>
      <c r="KR4" s="406"/>
      <c r="KS4" s="406"/>
      <c r="KT4" s="406"/>
      <c r="KU4" s="406"/>
      <c r="KV4" s="406"/>
      <c r="KW4" s="406"/>
      <c r="KX4" s="406"/>
      <c r="KY4" s="406"/>
      <c r="KZ4" s="406"/>
      <c r="LA4" s="406"/>
      <c r="LB4" s="406"/>
      <c r="LC4" s="406"/>
      <c r="LD4" s="406"/>
      <c r="LE4" s="406"/>
      <c r="LF4" s="406"/>
      <c r="LG4" s="406"/>
      <c r="LH4" s="406"/>
      <c r="LI4" s="406"/>
      <c r="LJ4" s="406"/>
      <c r="LK4" s="406"/>
      <c r="LL4" s="406"/>
      <c r="LM4" s="406"/>
      <c r="LN4" s="406"/>
      <c r="LO4" s="406"/>
      <c r="LP4" s="406"/>
      <c r="LQ4" s="406"/>
      <c r="LR4" s="406"/>
      <c r="LS4" s="406"/>
      <c r="LT4" s="406"/>
      <c r="LU4" s="406"/>
      <c r="LV4" s="406"/>
      <c r="LW4" s="406"/>
      <c r="LX4" s="406"/>
      <c r="LY4" s="406"/>
      <c r="LZ4" s="406"/>
      <c r="MA4" s="406"/>
      <c r="MB4" s="406"/>
      <c r="MC4" s="406"/>
      <c r="MD4" s="406"/>
      <c r="ME4" s="406"/>
      <c r="MF4" s="406"/>
      <c r="MG4" s="406"/>
      <c r="MH4" s="406"/>
      <c r="MI4" s="406"/>
      <c r="MJ4" s="406"/>
      <c r="MK4" s="406"/>
      <c r="ML4" s="406"/>
      <c r="MM4" s="406"/>
      <c r="MN4" s="406"/>
      <c r="MO4" s="406"/>
      <c r="MP4" s="406"/>
      <c r="MQ4" s="406"/>
      <c r="MR4" s="406"/>
      <c r="MS4" s="406"/>
      <c r="MT4" s="406"/>
      <c r="MU4" s="406"/>
      <c r="MV4" s="406"/>
      <c r="MW4" s="406"/>
      <c r="MX4" s="406"/>
      <c r="MY4" s="406"/>
      <c r="MZ4" s="406"/>
      <c r="NA4" s="406"/>
      <c r="NB4" s="406"/>
      <c r="NC4" s="406"/>
      <c r="ND4" s="406"/>
      <c r="NE4" s="406"/>
      <c r="NF4" s="406"/>
      <c r="NG4" s="406"/>
      <c r="NH4" s="406"/>
      <c r="NI4" s="406"/>
      <c r="NJ4" s="406"/>
      <c r="NK4" s="406"/>
      <c r="NL4" s="406"/>
      <c r="NM4" s="406"/>
      <c r="NN4" s="406"/>
      <c r="NO4" s="406"/>
      <c r="NP4" s="406"/>
      <c r="NQ4" s="406"/>
      <c r="NR4" s="406"/>
      <c r="NS4" s="406"/>
      <c r="NT4" s="406"/>
      <c r="NU4" s="406"/>
      <c r="NV4" s="406"/>
      <c r="NW4" s="406"/>
      <c r="NX4" s="406"/>
      <c r="NY4" s="406"/>
      <c r="NZ4" s="406"/>
      <c r="OA4" s="406"/>
      <c r="OB4" s="406"/>
      <c r="OC4" s="406"/>
      <c r="OD4" s="406"/>
      <c r="OE4" s="406"/>
      <c r="OF4" s="406"/>
      <c r="OG4" s="406"/>
      <c r="OH4" s="406"/>
      <c r="OI4" s="406"/>
      <c r="OJ4" s="406"/>
      <c r="OK4" s="406"/>
      <c r="OL4" s="406"/>
      <c r="OM4" s="406"/>
      <c r="ON4" s="406"/>
      <c r="OO4" s="406"/>
      <c r="OP4" s="406"/>
      <c r="OQ4" s="406"/>
      <c r="OR4" s="406"/>
      <c r="OS4" s="406"/>
      <c r="OT4" s="406"/>
      <c r="OU4" s="406"/>
      <c r="OV4" s="406"/>
      <c r="OW4" s="406"/>
      <c r="OX4" s="406"/>
      <c r="OY4" s="406"/>
      <c r="OZ4" s="406"/>
      <c r="PA4" s="406"/>
      <c r="PB4" s="406"/>
      <c r="PC4" s="406"/>
      <c r="PD4" s="406"/>
      <c r="PE4" s="406"/>
      <c r="PF4" s="406"/>
      <c r="PG4" s="406"/>
      <c r="PH4" s="406"/>
      <c r="PI4" s="406"/>
      <c r="PJ4" s="406"/>
      <c r="PK4" s="406"/>
      <c r="PL4" s="406"/>
      <c r="PM4" s="406"/>
      <c r="PN4" s="406"/>
      <c r="PO4" s="406"/>
      <c r="PP4" s="406"/>
      <c r="PQ4" s="406"/>
      <c r="PR4" s="406"/>
      <c r="PS4" s="406"/>
      <c r="PT4" s="406"/>
      <c r="PU4" s="406"/>
      <c r="PV4" s="406"/>
      <c r="PW4" s="406"/>
      <c r="PX4" s="406"/>
      <c r="PY4" s="406"/>
      <c r="PZ4" s="406"/>
      <c r="QA4" s="406"/>
      <c r="QB4" s="406"/>
      <c r="QC4" s="406"/>
      <c r="QD4" s="406"/>
      <c r="QE4" s="406"/>
      <c r="QF4" s="406"/>
      <c r="QG4" s="406"/>
      <c r="QH4" s="406"/>
      <c r="QI4" s="406"/>
      <c r="QJ4" s="406"/>
      <c r="QK4" s="406"/>
      <c r="QL4" s="406"/>
      <c r="QM4" s="406"/>
      <c r="QN4" s="406"/>
      <c r="QO4" s="406"/>
      <c r="QP4" s="406"/>
      <c r="QQ4" s="406"/>
      <c r="QR4" s="406"/>
      <c r="QS4" s="406"/>
      <c r="QT4" s="406"/>
      <c r="QU4" s="406"/>
      <c r="QV4" s="406"/>
      <c r="QW4" s="406"/>
      <c r="QX4" s="406"/>
      <c r="QY4" s="406"/>
      <c r="QZ4" s="406"/>
      <c r="RA4" s="406"/>
      <c r="RB4" s="406"/>
      <c r="RC4" s="406"/>
      <c r="RD4" s="406"/>
      <c r="RE4" s="406"/>
      <c r="RF4" s="406"/>
      <c r="RG4" s="406"/>
      <c r="RH4" s="406"/>
      <c r="RI4" s="406"/>
      <c r="RJ4" s="406"/>
      <c r="RK4" s="406"/>
      <c r="RL4" s="406"/>
      <c r="RM4" s="406"/>
      <c r="RN4" s="406"/>
      <c r="RO4" s="406"/>
      <c r="RP4" s="406"/>
      <c r="RQ4" s="406"/>
      <c r="RR4" s="406"/>
      <c r="RS4" s="406"/>
      <c r="RT4" s="406"/>
      <c r="RU4" s="406"/>
      <c r="RV4" s="406"/>
      <c r="RW4" s="406"/>
      <c r="RX4" s="406"/>
      <c r="RY4" s="406"/>
      <c r="RZ4" s="406"/>
      <c r="SA4" s="406"/>
      <c r="SB4" s="406"/>
      <c r="SC4" s="406"/>
      <c r="SD4" s="406"/>
      <c r="SE4" s="406"/>
      <c r="SF4" s="406"/>
      <c r="SG4" s="406"/>
      <c r="SH4" s="406"/>
      <c r="SI4" s="406"/>
      <c r="SJ4" s="406"/>
      <c r="SK4" s="406"/>
      <c r="SL4" s="406"/>
      <c r="SM4" s="406"/>
      <c r="SN4" s="406"/>
      <c r="SO4" s="406"/>
      <c r="SP4" s="406"/>
      <c r="SQ4" s="406"/>
      <c r="SR4" s="406"/>
      <c r="SS4" s="406"/>
      <c r="ST4" s="406"/>
      <c r="SU4" s="406"/>
      <c r="SV4" s="406"/>
      <c r="SW4" s="406"/>
      <c r="SX4" s="406"/>
      <c r="SY4" s="406"/>
      <c r="SZ4" s="406"/>
      <c r="TA4" s="406"/>
      <c r="TB4" s="406"/>
      <c r="TC4" s="406"/>
      <c r="TD4" s="406"/>
      <c r="TE4" s="406"/>
      <c r="TF4" s="406"/>
      <c r="TG4" s="406"/>
      <c r="TH4" s="406"/>
      <c r="TI4" s="406"/>
      <c r="TJ4" s="406"/>
      <c r="TK4" s="406"/>
      <c r="TL4" s="406"/>
      <c r="TM4" s="406"/>
      <c r="TN4" s="406"/>
      <c r="TO4" s="406"/>
      <c r="TP4" s="406"/>
      <c r="TQ4" s="406"/>
      <c r="TR4" s="406"/>
      <c r="TS4" s="406"/>
      <c r="TT4" s="406"/>
      <c r="TU4" s="406"/>
      <c r="TV4" s="406"/>
      <c r="TW4" s="406"/>
      <c r="TX4" s="406"/>
      <c r="TY4" s="406"/>
      <c r="TZ4" s="406"/>
      <c r="UA4" s="406"/>
      <c r="UB4" s="406"/>
      <c r="UC4" s="406"/>
      <c r="UD4" s="406"/>
      <c r="UE4" s="406"/>
      <c r="UF4" s="406"/>
      <c r="UG4" s="406"/>
      <c r="UH4" s="406"/>
      <c r="UI4" s="406"/>
      <c r="UJ4" s="406"/>
      <c r="UK4" s="406"/>
      <c r="UL4" s="406"/>
      <c r="UM4" s="406"/>
      <c r="UN4" s="406"/>
      <c r="UO4" s="406"/>
      <c r="UP4" s="406"/>
      <c r="UQ4" s="406"/>
      <c r="UR4" s="406"/>
      <c r="US4" s="406"/>
      <c r="UT4" s="406"/>
      <c r="UU4" s="406"/>
      <c r="UV4" s="406"/>
      <c r="UW4" s="406"/>
      <c r="UX4" s="406"/>
      <c r="UY4" s="406"/>
      <c r="UZ4" s="406"/>
      <c r="VA4" s="406"/>
      <c r="VB4" s="406"/>
      <c r="VC4" s="406"/>
      <c r="VD4" s="406"/>
      <c r="VE4" s="406"/>
      <c r="VF4" s="406"/>
      <c r="VG4" s="406"/>
      <c r="VH4" s="406"/>
      <c r="VI4" s="406"/>
      <c r="VJ4" s="406"/>
      <c r="VK4" s="406"/>
      <c r="VL4" s="406"/>
      <c r="VM4" s="406"/>
      <c r="VN4" s="406"/>
      <c r="VO4" s="406"/>
      <c r="VP4" s="406"/>
      <c r="VQ4" s="406"/>
      <c r="VR4" s="406"/>
      <c r="VS4" s="406"/>
      <c r="VT4" s="406"/>
      <c r="VU4" s="406"/>
      <c r="VV4" s="406"/>
      <c r="VW4" s="406"/>
      <c r="VX4" s="406"/>
      <c r="VY4" s="406"/>
      <c r="VZ4" s="406"/>
      <c r="WA4" s="406"/>
      <c r="WB4" s="406"/>
      <c r="WC4" s="406"/>
      <c r="WD4" s="406"/>
      <c r="WE4" s="406"/>
      <c r="WF4" s="406"/>
      <c r="WG4" s="406"/>
      <c r="WH4" s="406"/>
      <c r="WI4" s="406"/>
      <c r="WJ4" s="406"/>
      <c r="WK4" s="406"/>
      <c r="WL4" s="406"/>
      <c r="WM4" s="406"/>
      <c r="WN4" s="406"/>
      <c r="WO4" s="406"/>
      <c r="WP4" s="406"/>
      <c r="WQ4" s="406"/>
      <c r="WR4" s="406"/>
      <c r="WS4" s="406"/>
      <c r="WT4" s="406"/>
      <c r="WU4" s="406"/>
      <c r="WV4" s="406"/>
      <c r="WW4" s="406"/>
      <c r="WX4" s="406"/>
      <c r="WY4" s="406"/>
      <c r="WZ4" s="406"/>
      <c r="XA4" s="406"/>
      <c r="XB4" s="406"/>
      <c r="XC4" s="406"/>
      <c r="XD4" s="406"/>
      <c r="XE4" s="406"/>
      <c r="XF4" s="406"/>
      <c r="XG4" s="406"/>
      <c r="XH4" s="406"/>
      <c r="XI4" s="406"/>
      <c r="XJ4" s="406"/>
    </row>
    <row r="5" spans="1:634" ht="16.2" thickBot="1" x14ac:dyDescent="0.35">
      <c r="B5" s="188"/>
      <c r="C5" s="391" t="s">
        <v>29</v>
      </c>
      <c r="D5" s="392"/>
      <c r="E5" s="392"/>
      <c r="F5" s="392"/>
      <c r="G5" s="392"/>
      <c r="H5" s="392"/>
      <c r="I5" s="392"/>
      <c r="J5" s="392"/>
      <c r="K5" s="392"/>
      <c r="L5" s="392"/>
      <c r="M5" s="392"/>
      <c r="N5" s="392"/>
      <c r="O5" s="392"/>
      <c r="P5" s="392"/>
      <c r="Q5" s="392"/>
      <c r="R5" s="393"/>
      <c r="S5" s="407" t="s">
        <v>39</v>
      </c>
      <c r="T5" s="408"/>
      <c r="U5" s="408"/>
      <c r="V5" s="408"/>
      <c r="W5" s="408"/>
      <c r="X5" s="408"/>
      <c r="Y5" s="408"/>
      <c r="Z5" s="408"/>
      <c r="AA5" s="408"/>
      <c r="AB5" s="408"/>
      <c r="AC5" s="408"/>
      <c r="AD5" s="408"/>
      <c r="AE5" s="408"/>
      <c r="AF5" s="408"/>
      <c r="AG5" s="408"/>
      <c r="AH5" s="408"/>
      <c r="AI5" s="408"/>
      <c r="AJ5" s="408"/>
      <c r="AK5" s="408"/>
      <c r="AL5" s="409"/>
      <c r="AM5" s="407" t="s">
        <v>61</v>
      </c>
      <c r="AN5" s="408"/>
      <c r="AO5" s="408"/>
      <c r="AP5" s="408"/>
      <c r="AQ5" s="408"/>
      <c r="AR5" s="408"/>
      <c r="AS5" s="408"/>
      <c r="AT5" s="408"/>
      <c r="AU5" s="408"/>
      <c r="AV5" s="408"/>
      <c r="AW5" s="408"/>
      <c r="AX5" s="408"/>
      <c r="AY5" s="408"/>
      <c r="AZ5" s="408"/>
      <c r="BA5" s="408"/>
      <c r="BB5" s="408"/>
      <c r="BC5" s="408"/>
      <c r="BD5" s="408"/>
      <c r="BE5" s="408"/>
      <c r="BF5" s="409"/>
      <c r="BG5" s="399" t="s">
        <v>29</v>
      </c>
      <c r="BH5" s="400"/>
      <c r="BI5" s="400"/>
      <c r="BJ5" s="400"/>
      <c r="BK5" s="400"/>
      <c r="BL5" s="400"/>
      <c r="BM5" s="400"/>
      <c r="BN5" s="400"/>
      <c r="BO5" s="400"/>
      <c r="BP5" s="400"/>
      <c r="BQ5" s="400"/>
      <c r="BR5" s="401"/>
      <c r="BS5" s="404" t="s">
        <v>39</v>
      </c>
      <c r="BT5" s="404"/>
      <c r="BU5" s="404"/>
      <c r="BV5" s="404"/>
      <c r="BW5" s="404"/>
      <c r="BX5" s="404"/>
      <c r="BY5" s="404"/>
      <c r="BZ5" s="404"/>
      <c r="CA5" s="404"/>
      <c r="CB5" s="404"/>
      <c r="CC5" s="404"/>
      <c r="CD5" s="404"/>
      <c r="CE5" s="404" t="s">
        <v>61</v>
      </c>
      <c r="CF5" s="404"/>
      <c r="CG5" s="404"/>
      <c r="CH5" s="404"/>
      <c r="CI5" s="404"/>
      <c r="CJ5" s="404"/>
      <c r="CK5" s="404"/>
      <c r="CL5" s="404"/>
      <c r="CM5" s="404"/>
      <c r="CN5" s="404"/>
      <c r="CO5" s="404"/>
      <c r="CP5" s="404"/>
      <c r="CQ5" s="404" t="s">
        <v>62</v>
      </c>
      <c r="CR5" s="404"/>
      <c r="CS5" s="404"/>
      <c r="CT5" s="404"/>
      <c r="CU5" s="404"/>
      <c r="CV5" s="404"/>
      <c r="CW5" s="404"/>
      <c r="CX5" s="404"/>
      <c r="CY5" s="404"/>
      <c r="CZ5" s="404"/>
      <c r="DA5" s="404"/>
      <c r="DB5" s="404"/>
      <c r="DC5" s="404" t="s">
        <v>63</v>
      </c>
      <c r="DD5" s="404"/>
      <c r="DE5" s="404"/>
      <c r="DF5" s="404"/>
      <c r="DG5" s="404"/>
      <c r="DH5" s="404"/>
      <c r="DI5" s="404"/>
      <c r="DJ5" s="404"/>
      <c r="DK5" s="404"/>
      <c r="DL5" s="404"/>
      <c r="DM5" s="404"/>
      <c r="DN5" s="404"/>
      <c r="DO5" s="404" t="s">
        <v>64</v>
      </c>
      <c r="DP5" s="404"/>
      <c r="DQ5" s="404"/>
      <c r="DR5" s="404"/>
      <c r="DS5" s="404"/>
      <c r="DT5" s="404"/>
      <c r="DU5" s="404"/>
      <c r="DV5" s="404"/>
      <c r="DW5" s="404"/>
      <c r="DX5" s="404"/>
      <c r="DY5" s="404"/>
      <c r="DZ5" s="404"/>
      <c r="EA5" s="404" t="s">
        <v>90</v>
      </c>
      <c r="EB5" s="404"/>
      <c r="EC5" s="404"/>
      <c r="ED5" s="404"/>
      <c r="EE5" s="404"/>
      <c r="EF5" s="404"/>
      <c r="EG5" s="404"/>
      <c r="EH5" s="404"/>
      <c r="EI5" s="404"/>
      <c r="EJ5" s="404"/>
      <c r="EK5" s="404"/>
      <c r="EL5" s="404"/>
      <c r="EM5" s="404" t="s">
        <v>91</v>
      </c>
      <c r="EN5" s="404"/>
      <c r="EO5" s="404"/>
      <c r="EP5" s="404"/>
      <c r="EQ5" s="404"/>
      <c r="ER5" s="404"/>
      <c r="ES5" s="404"/>
      <c r="ET5" s="404"/>
      <c r="EU5" s="404"/>
      <c r="EV5" s="404"/>
      <c r="EW5" s="404"/>
      <c r="EX5" s="404"/>
      <c r="EY5" s="404" t="s">
        <v>92</v>
      </c>
      <c r="EZ5" s="404"/>
      <c r="FA5" s="404"/>
      <c r="FB5" s="404"/>
      <c r="FC5" s="404"/>
      <c r="FD5" s="404"/>
      <c r="FE5" s="404"/>
      <c r="FF5" s="404"/>
      <c r="FG5" s="404"/>
      <c r="FH5" s="404"/>
      <c r="FI5" s="404"/>
      <c r="FJ5" s="404"/>
      <c r="FK5" s="404" t="s">
        <v>93</v>
      </c>
      <c r="FL5" s="404"/>
      <c r="FM5" s="404"/>
      <c r="FN5" s="404"/>
      <c r="FO5" s="404"/>
      <c r="FP5" s="404"/>
      <c r="FQ5" s="404"/>
      <c r="FR5" s="404"/>
      <c r="FS5" s="404"/>
      <c r="FT5" s="404"/>
      <c r="FU5" s="404"/>
      <c r="FV5" s="404"/>
      <c r="FW5" s="404" t="s">
        <v>96</v>
      </c>
      <c r="FX5" s="404"/>
      <c r="FY5" s="404"/>
      <c r="FZ5" s="404"/>
      <c r="GA5" s="404"/>
      <c r="GB5" s="404"/>
      <c r="GC5" s="404"/>
      <c r="GD5" s="404"/>
      <c r="GE5" s="404"/>
      <c r="GF5" s="404"/>
      <c r="GG5" s="404"/>
      <c r="GH5" s="404"/>
      <c r="GI5" s="404" t="s">
        <v>97</v>
      </c>
      <c r="GJ5" s="404"/>
      <c r="GK5" s="404"/>
      <c r="GL5" s="404"/>
      <c r="GM5" s="404"/>
      <c r="GN5" s="404"/>
      <c r="GO5" s="404"/>
      <c r="GP5" s="404"/>
      <c r="GQ5" s="404"/>
      <c r="GR5" s="404"/>
      <c r="GS5" s="404"/>
      <c r="GT5" s="404"/>
      <c r="GU5" s="404" t="s">
        <v>98</v>
      </c>
      <c r="GV5" s="404"/>
      <c r="GW5" s="404"/>
      <c r="GX5" s="404"/>
      <c r="GY5" s="404"/>
      <c r="GZ5" s="404"/>
      <c r="HA5" s="404"/>
      <c r="HB5" s="404"/>
      <c r="HC5" s="404"/>
      <c r="HD5" s="404"/>
      <c r="HE5" s="404"/>
      <c r="HF5" s="404"/>
      <c r="HG5" s="404" t="s">
        <v>107</v>
      </c>
      <c r="HH5" s="404"/>
      <c r="HI5" s="404"/>
      <c r="HJ5" s="404"/>
      <c r="HK5" s="404"/>
      <c r="HL5" s="404"/>
      <c r="HM5" s="404"/>
      <c r="HN5" s="404"/>
      <c r="HO5" s="404"/>
      <c r="HP5" s="404"/>
      <c r="HQ5" s="404"/>
      <c r="HR5" s="404"/>
      <c r="HS5" s="404" t="s">
        <v>108</v>
      </c>
      <c r="HT5" s="404"/>
      <c r="HU5" s="404"/>
      <c r="HV5" s="404"/>
      <c r="HW5" s="404"/>
      <c r="HX5" s="404"/>
      <c r="HY5" s="404"/>
      <c r="HZ5" s="404"/>
      <c r="IA5" s="404"/>
      <c r="IB5" s="404"/>
      <c r="IC5" s="404"/>
      <c r="ID5" s="404"/>
      <c r="IE5" s="404" t="s">
        <v>109</v>
      </c>
      <c r="IF5" s="404"/>
      <c r="IG5" s="404"/>
      <c r="IH5" s="404"/>
      <c r="II5" s="404"/>
      <c r="IJ5" s="404"/>
      <c r="IK5" s="404"/>
      <c r="IL5" s="404"/>
      <c r="IM5" s="404"/>
      <c r="IN5" s="404"/>
      <c r="IO5" s="404"/>
      <c r="IP5" s="404"/>
      <c r="IQ5" s="404" t="s">
        <v>110</v>
      </c>
      <c r="IR5" s="404"/>
      <c r="IS5" s="404"/>
      <c r="IT5" s="404"/>
      <c r="IU5" s="404"/>
      <c r="IV5" s="404"/>
      <c r="IW5" s="404"/>
      <c r="IX5" s="404"/>
      <c r="IY5" s="404"/>
      <c r="IZ5" s="404"/>
      <c r="JA5" s="404"/>
      <c r="JB5" s="404"/>
      <c r="JC5" s="404" t="s">
        <v>111</v>
      </c>
      <c r="JD5" s="404"/>
      <c r="JE5" s="404"/>
      <c r="JF5" s="404"/>
      <c r="JG5" s="404"/>
      <c r="JH5" s="404"/>
      <c r="JI5" s="404"/>
      <c r="JJ5" s="404"/>
      <c r="JK5" s="404"/>
      <c r="JL5" s="404"/>
      <c r="JM5" s="404"/>
      <c r="JN5" s="404"/>
      <c r="JO5" s="404" t="s">
        <v>112</v>
      </c>
      <c r="JP5" s="404"/>
      <c r="JQ5" s="404"/>
      <c r="JR5" s="404"/>
      <c r="JS5" s="404"/>
      <c r="JT5" s="404"/>
      <c r="JU5" s="404"/>
      <c r="JV5" s="404"/>
      <c r="JW5" s="404"/>
      <c r="JX5" s="404"/>
      <c r="JY5" s="404"/>
      <c r="JZ5" s="404"/>
      <c r="KA5" s="404" t="s">
        <v>113</v>
      </c>
      <c r="KB5" s="404"/>
      <c r="KC5" s="404"/>
      <c r="KD5" s="404"/>
      <c r="KE5" s="404"/>
      <c r="KF5" s="404"/>
      <c r="KG5" s="404"/>
      <c r="KH5" s="404"/>
      <c r="KI5" s="404"/>
      <c r="KJ5" s="404"/>
      <c r="KK5" s="404"/>
      <c r="KL5" s="404"/>
      <c r="KM5" s="404" t="s">
        <v>114</v>
      </c>
      <c r="KN5" s="404"/>
      <c r="KO5" s="404"/>
      <c r="KP5" s="404"/>
      <c r="KQ5" s="404"/>
      <c r="KR5" s="404"/>
      <c r="KS5" s="404"/>
      <c r="KT5" s="404"/>
      <c r="KU5" s="404"/>
      <c r="KV5" s="404"/>
      <c r="KW5" s="404"/>
      <c r="KX5" s="404"/>
      <c r="KY5" s="404" t="s">
        <v>115</v>
      </c>
      <c r="KZ5" s="404"/>
      <c r="LA5" s="404"/>
      <c r="LB5" s="404"/>
      <c r="LC5" s="404"/>
      <c r="LD5" s="404"/>
      <c r="LE5" s="404"/>
      <c r="LF5" s="404"/>
      <c r="LG5" s="404"/>
      <c r="LH5" s="404"/>
      <c r="LI5" s="404"/>
      <c r="LJ5" s="404"/>
      <c r="LK5" s="404" t="s">
        <v>116</v>
      </c>
      <c r="LL5" s="404"/>
      <c r="LM5" s="404"/>
      <c r="LN5" s="404"/>
      <c r="LO5" s="404"/>
      <c r="LP5" s="404"/>
      <c r="LQ5" s="404"/>
      <c r="LR5" s="404"/>
      <c r="LS5" s="404"/>
      <c r="LT5" s="404"/>
      <c r="LU5" s="404"/>
      <c r="LV5" s="404"/>
      <c r="LW5" s="404" t="s">
        <v>117</v>
      </c>
      <c r="LX5" s="404"/>
      <c r="LY5" s="404"/>
      <c r="LZ5" s="404"/>
      <c r="MA5" s="404"/>
      <c r="MB5" s="404"/>
      <c r="MC5" s="404"/>
      <c r="MD5" s="404"/>
      <c r="ME5" s="404"/>
      <c r="MF5" s="404"/>
      <c r="MG5" s="404"/>
      <c r="MH5" s="404"/>
      <c r="MI5" s="404" t="s">
        <v>118</v>
      </c>
      <c r="MJ5" s="404"/>
      <c r="MK5" s="404"/>
      <c r="ML5" s="404"/>
      <c r="MM5" s="404"/>
      <c r="MN5" s="404"/>
      <c r="MO5" s="404"/>
      <c r="MP5" s="404"/>
      <c r="MQ5" s="404"/>
      <c r="MR5" s="404"/>
      <c r="MS5" s="404"/>
      <c r="MT5" s="404"/>
      <c r="MU5" s="404" t="s">
        <v>119</v>
      </c>
      <c r="MV5" s="404"/>
      <c r="MW5" s="404"/>
      <c r="MX5" s="404"/>
      <c r="MY5" s="404"/>
      <c r="MZ5" s="404"/>
      <c r="NA5" s="404"/>
      <c r="NB5" s="404"/>
      <c r="NC5" s="404"/>
      <c r="ND5" s="404"/>
      <c r="NE5" s="404"/>
      <c r="NF5" s="404"/>
      <c r="NG5" s="404" t="s">
        <v>120</v>
      </c>
      <c r="NH5" s="404"/>
      <c r="NI5" s="404"/>
      <c r="NJ5" s="404"/>
      <c r="NK5" s="404"/>
      <c r="NL5" s="404"/>
      <c r="NM5" s="404"/>
      <c r="NN5" s="404"/>
      <c r="NO5" s="404"/>
      <c r="NP5" s="404"/>
      <c r="NQ5" s="404"/>
      <c r="NR5" s="404"/>
      <c r="NS5" s="404" t="s">
        <v>121</v>
      </c>
      <c r="NT5" s="404"/>
      <c r="NU5" s="404"/>
      <c r="NV5" s="404"/>
      <c r="NW5" s="404"/>
      <c r="NX5" s="404"/>
      <c r="NY5" s="404"/>
      <c r="NZ5" s="404"/>
      <c r="OA5" s="404"/>
      <c r="OB5" s="404"/>
      <c r="OC5" s="404"/>
      <c r="OD5" s="404"/>
      <c r="OE5" s="404" t="s">
        <v>122</v>
      </c>
      <c r="OF5" s="404"/>
      <c r="OG5" s="404"/>
      <c r="OH5" s="404"/>
      <c r="OI5" s="404"/>
      <c r="OJ5" s="404"/>
      <c r="OK5" s="404"/>
      <c r="OL5" s="404"/>
      <c r="OM5" s="404"/>
      <c r="ON5" s="404"/>
      <c r="OO5" s="404"/>
      <c r="OP5" s="404"/>
      <c r="OQ5" s="404" t="s">
        <v>123</v>
      </c>
      <c r="OR5" s="404"/>
      <c r="OS5" s="404"/>
      <c r="OT5" s="404"/>
      <c r="OU5" s="404"/>
      <c r="OV5" s="404"/>
      <c r="OW5" s="404"/>
      <c r="OX5" s="404"/>
      <c r="OY5" s="404"/>
      <c r="OZ5" s="404"/>
      <c r="PA5" s="404"/>
      <c r="PB5" s="404"/>
      <c r="PC5" s="404" t="s">
        <v>124</v>
      </c>
      <c r="PD5" s="404"/>
      <c r="PE5" s="404"/>
      <c r="PF5" s="404"/>
      <c r="PG5" s="404"/>
      <c r="PH5" s="404"/>
      <c r="PI5" s="404"/>
      <c r="PJ5" s="404"/>
      <c r="PK5" s="404"/>
      <c r="PL5" s="404"/>
      <c r="PM5" s="404"/>
      <c r="PN5" s="404"/>
      <c r="PO5" s="404" t="s">
        <v>125</v>
      </c>
      <c r="PP5" s="404"/>
      <c r="PQ5" s="404"/>
      <c r="PR5" s="404"/>
      <c r="PS5" s="404"/>
      <c r="PT5" s="404"/>
      <c r="PU5" s="404"/>
      <c r="PV5" s="404"/>
      <c r="PW5" s="404"/>
      <c r="PX5" s="404"/>
      <c r="PY5" s="404"/>
      <c r="PZ5" s="404"/>
      <c r="QA5" s="404" t="s">
        <v>126</v>
      </c>
      <c r="QB5" s="404"/>
      <c r="QC5" s="404"/>
      <c r="QD5" s="404"/>
      <c r="QE5" s="404"/>
      <c r="QF5" s="404"/>
      <c r="QG5" s="404"/>
      <c r="QH5" s="404"/>
      <c r="QI5" s="404"/>
      <c r="QJ5" s="404"/>
      <c r="QK5" s="404"/>
      <c r="QL5" s="404"/>
      <c r="QM5" s="404" t="s">
        <v>127</v>
      </c>
      <c r="QN5" s="404"/>
      <c r="QO5" s="404"/>
      <c r="QP5" s="404"/>
      <c r="QQ5" s="404"/>
      <c r="QR5" s="404"/>
      <c r="QS5" s="404"/>
      <c r="QT5" s="404"/>
      <c r="QU5" s="404"/>
      <c r="QV5" s="404"/>
      <c r="QW5" s="404"/>
      <c r="QX5" s="404"/>
      <c r="QY5" s="404" t="s">
        <v>128</v>
      </c>
      <c r="QZ5" s="404"/>
      <c r="RA5" s="404"/>
      <c r="RB5" s="404"/>
      <c r="RC5" s="404"/>
      <c r="RD5" s="404"/>
      <c r="RE5" s="404"/>
      <c r="RF5" s="404"/>
      <c r="RG5" s="404"/>
      <c r="RH5" s="404"/>
      <c r="RI5" s="404"/>
      <c r="RJ5" s="404"/>
      <c r="RK5" s="404" t="s">
        <v>129</v>
      </c>
      <c r="RL5" s="404"/>
      <c r="RM5" s="404"/>
      <c r="RN5" s="404"/>
      <c r="RO5" s="404"/>
      <c r="RP5" s="404"/>
      <c r="RQ5" s="404"/>
      <c r="RR5" s="404"/>
      <c r="RS5" s="404"/>
      <c r="RT5" s="404"/>
      <c r="RU5" s="404"/>
      <c r="RV5" s="404"/>
      <c r="RW5" s="404" t="s">
        <v>130</v>
      </c>
      <c r="RX5" s="404"/>
      <c r="RY5" s="404"/>
      <c r="RZ5" s="404"/>
      <c r="SA5" s="404"/>
      <c r="SB5" s="404"/>
      <c r="SC5" s="404"/>
      <c r="SD5" s="404"/>
      <c r="SE5" s="404"/>
      <c r="SF5" s="404"/>
      <c r="SG5" s="404"/>
      <c r="SH5" s="404"/>
      <c r="SI5" s="404" t="s">
        <v>131</v>
      </c>
      <c r="SJ5" s="404"/>
      <c r="SK5" s="404"/>
      <c r="SL5" s="404"/>
      <c r="SM5" s="404"/>
      <c r="SN5" s="404"/>
      <c r="SO5" s="404"/>
      <c r="SP5" s="404"/>
      <c r="SQ5" s="404"/>
      <c r="SR5" s="404"/>
      <c r="SS5" s="404"/>
      <c r="ST5" s="404"/>
      <c r="SU5" s="404" t="s">
        <v>132</v>
      </c>
      <c r="SV5" s="404"/>
      <c r="SW5" s="404"/>
      <c r="SX5" s="404"/>
      <c r="SY5" s="404"/>
      <c r="SZ5" s="404"/>
      <c r="TA5" s="404"/>
      <c r="TB5" s="404"/>
      <c r="TC5" s="404"/>
      <c r="TD5" s="404"/>
      <c r="TE5" s="404"/>
      <c r="TF5" s="404"/>
      <c r="TG5" s="404" t="s">
        <v>133</v>
      </c>
      <c r="TH5" s="404"/>
      <c r="TI5" s="404"/>
      <c r="TJ5" s="404"/>
      <c r="TK5" s="404"/>
      <c r="TL5" s="404"/>
      <c r="TM5" s="404"/>
      <c r="TN5" s="404"/>
      <c r="TO5" s="404"/>
      <c r="TP5" s="404"/>
      <c r="TQ5" s="404"/>
      <c r="TR5" s="404"/>
      <c r="TS5" s="404" t="s">
        <v>134</v>
      </c>
      <c r="TT5" s="404"/>
      <c r="TU5" s="404"/>
      <c r="TV5" s="404"/>
      <c r="TW5" s="404"/>
      <c r="TX5" s="404"/>
      <c r="TY5" s="404"/>
      <c r="TZ5" s="404"/>
      <c r="UA5" s="404"/>
      <c r="UB5" s="404"/>
      <c r="UC5" s="404"/>
      <c r="UD5" s="404"/>
      <c r="UE5" s="404" t="s">
        <v>135</v>
      </c>
      <c r="UF5" s="404"/>
      <c r="UG5" s="404"/>
      <c r="UH5" s="404"/>
      <c r="UI5" s="404"/>
      <c r="UJ5" s="404"/>
      <c r="UK5" s="404"/>
      <c r="UL5" s="404"/>
      <c r="UM5" s="404"/>
      <c r="UN5" s="404"/>
      <c r="UO5" s="404"/>
      <c r="UP5" s="404"/>
      <c r="UQ5" s="404" t="s">
        <v>136</v>
      </c>
      <c r="UR5" s="404"/>
      <c r="US5" s="404"/>
      <c r="UT5" s="404"/>
      <c r="UU5" s="404"/>
      <c r="UV5" s="404"/>
      <c r="UW5" s="404"/>
      <c r="UX5" s="404"/>
      <c r="UY5" s="404"/>
      <c r="UZ5" s="404"/>
      <c r="VA5" s="404"/>
      <c r="VB5" s="404"/>
      <c r="VC5" s="404" t="s">
        <v>137</v>
      </c>
      <c r="VD5" s="404"/>
      <c r="VE5" s="404"/>
      <c r="VF5" s="404"/>
      <c r="VG5" s="404"/>
      <c r="VH5" s="404"/>
      <c r="VI5" s="404"/>
      <c r="VJ5" s="404"/>
      <c r="VK5" s="404"/>
      <c r="VL5" s="404"/>
      <c r="VM5" s="404"/>
      <c r="VN5" s="404"/>
      <c r="VO5" s="404" t="s">
        <v>138</v>
      </c>
      <c r="VP5" s="404"/>
      <c r="VQ5" s="404"/>
      <c r="VR5" s="404"/>
      <c r="VS5" s="404"/>
      <c r="VT5" s="404"/>
      <c r="VU5" s="404"/>
      <c r="VV5" s="404"/>
      <c r="VW5" s="404"/>
      <c r="VX5" s="404"/>
      <c r="VY5" s="404"/>
      <c r="VZ5" s="404"/>
      <c r="WA5" s="404" t="s">
        <v>139</v>
      </c>
      <c r="WB5" s="404"/>
      <c r="WC5" s="404"/>
      <c r="WD5" s="404"/>
      <c r="WE5" s="404"/>
      <c r="WF5" s="404"/>
      <c r="WG5" s="404"/>
      <c r="WH5" s="404"/>
      <c r="WI5" s="404"/>
      <c r="WJ5" s="404"/>
      <c r="WK5" s="404"/>
      <c r="WL5" s="404"/>
      <c r="WM5" s="404" t="s">
        <v>140</v>
      </c>
      <c r="WN5" s="404"/>
      <c r="WO5" s="404"/>
      <c r="WP5" s="404"/>
      <c r="WQ5" s="404"/>
      <c r="WR5" s="404"/>
      <c r="WS5" s="404"/>
      <c r="WT5" s="404"/>
      <c r="WU5" s="404"/>
      <c r="WV5" s="404"/>
      <c r="WW5" s="404"/>
      <c r="WX5" s="404"/>
      <c r="WY5" s="404" t="s">
        <v>141</v>
      </c>
      <c r="WZ5" s="404"/>
      <c r="XA5" s="404"/>
      <c r="XB5" s="404"/>
      <c r="XC5" s="404"/>
      <c r="XD5" s="404"/>
      <c r="XE5" s="404"/>
      <c r="XF5" s="404"/>
      <c r="XG5" s="404"/>
      <c r="XH5" s="404"/>
      <c r="XI5" s="404"/>
      <c r="XJ5" s="404"/>
    </row>
    <row r="6" spans="1:634" s="198" customFormat="1" ht="16.2" thickBot="1" x14ac:dyDescent="0.35">
      <c r="A6" s="197"/>
      <c r="B6" s="208"/>
      <c r="C6" s="394" t="s">
        <v>67</v>
      </c>
      <c r="D6" s="395"/>
      <c r="E6" s="395"/>
      <c r="F6" s="395"/>
      <c r="G6" s="395" t="s">
        <v>68</v>
      </c>
      <c r="H6" s="395"/>
      <c r="I6" s="395"/>
      <c r="J6" s="395"/>
      <c r="K6" s="395" t="s">
        <v>69</v>
      </c>
      <c r="L6" s="395"/>
      <c r="M6" s="395"/>
      <c r="N6" s="395"/>
      <c r="O6" s="395" t="s">
        <v>70</v>
      </c>
      <c r="P6" s="395"/>
      <c r="Q6" s="395"/>
      <c r="R6" s="396"/>
      <c r="S6" s="388" t="s">
        <v>65</v>
      </c>
      <c r="T6" s="389"/>
      <c r="U6" s="389"/>
      <c r="V6" s="390"/>
      <c r="W6" s="388" t="s">
        <v>67</v>
      </c>
      <c r="X6" s="389"/>
      <c r="Y6" s="389"/>
      <c r="Z6" s="390"/>
      <c r="AA6" s="388" t="s">
        <v>68</v>
      </c>
      <c r="AB6" s="389"/>
      <c r="AC6" s="389"/>
      <c r="AD6" s="390"/>
      <c r="AE6" s="388" t="s">
        <v>69</v>
      </c>
      <c r="AF6" s="389"/>
      <c r="AG6" s="389"/>
      <c r="AH6" s="390"/>
      <c r="AI6" s="388" t="s">
        <v>70</v>
      </c>
      <c r="AJ6" s="389"/>
      <c r="AK6" s="389"/>
      <c r="AL6" s="390"/>
      <c r="AM6" s="388" t="s">
        <v>65</v>
      </c>
      <c r="AN6" s="389"/>
      <c r="AO6" s="389"/>
      <c r="AP6" s="390"/>
      <c r="AQ6" s="388" t="s">
        <v>67</v>
      </c>
      <c r="AR6" s="389"/>
      <c r="AS6" s="389"/>
      <c r="AT6" s="390"/>
      <c r="AU6" s="388" t="s">
        <v>68</v>
      </c>
      <c r="AV6" s="389"/>
      <c r="AW6" s="389"/>
      <c r="AX6" s="390"/>
      <c r="AY6" s="388" t="s">
        <v>69</v>
      </c>
      <c r="AZ6" s="389"/>
      <c r="BA6" s="389"/>
      <c r="BB6" s="390"/>
      <c r="BC6" s="388" t="s">
        <v>70</v>
      </c>
      <c r="BD6" s="389"/>
      <c r="BE6" s="389"/>
      <c r="BF6" s="390"/>
      <c r="BG6" s="402" t="s">
        <v>104</v>
      </c>
      <c r="BH6" s="398"/>
      <c r="BI6" s="398"/>
      <c r="BJ6" s="398"/>
      <c r="BK6" s="398" t="s">
        <v>105</v>
      </c>
      <c r="BL6" s="398"/>
      <c r="BM6" s="398"/>
      <c r="BN6" s="398"/>
      <c r="BO6" s="398" t="s">
        <v>106</v>
      </c>
      <c r="BP6" s="398"/>
      <c r="BQ6" s="398"/>
      <c r="BR6" s="403"/>
      <c r="BS6" s="397" t="s">
        <v>104</v>
      </c>
      <c r="BT6" s="398"/>
      <c r="BU6" s="398"/>
      <c r="BV6" s="398"/>
      <c r="BW6" s="398" t="s">
        <v>105</v>
      </c>
      <c r="BX6" s="398"/>
      <c r="BY6" s="398"/>
      <c r="BZ6" s="398"/>
      <c r="CA6" s="398" t="s">
        <v>106</v>
      </c>
      <c r="CB6" s="398"/>
      <c r="CC6" s="398"/>
      <c r="CD6" s="398"/>
      <c r="CE6" s="398" t="s">
        <v>104</v>
      </c>
      <c r="CF6" s="398"/>
      <c r="CG6" s="398"/>
      <c r="CH6" s="398"/>
      <c r="CI6" s="398" t="s">
        <v>105</v>
      </c>
      <c r="CJ6" s="398"/>
      <c r="CK6" s="398"/>
      <c r="CL6" s="398"/>
      <c r="CM6" s="398" t="s">
        <v>106</v>
      </c>
      <c r="CN6" s="398"/>
      <c r="CO6" s="398"/>
      <c r="CP6" s="398"/>
      <c r="CQ6" s="398" t="s">
        <v>104</v>
      </c>
      <c r="CR6" s="398"/>
      <c r="CS6" s="398"/>
      <c r="CT6" s="398"/>
      <c r="CU6" s="398" t="s">
        <v>105</v>
      </c>
      <c r="CV6" s="398"/>
      <c r="CW6" s="398"/>
      <c r="CX6" s="398"/>
      <c r="CY6" s="398" t="s">
        <v>106</v>
      </c>
      <c r="CZ6" s="398"/>
      <c r="DA6" s="398"/>
      <c r="DB6" s="398"/>
      <c r="DC6" s="398" t="s">
        <v>104</v>
      </c>
      <c r="DD6" s="398"/>
      <c r="DE6" s="398"/>
      <c r="DF6" s="398"/>
      <c r="DG6" s="398" t="s">
        <v>105</v>
      </c>
      <c r="DH6" s="398"/>
      <c r="DI6" s="398"/>
      <c r="DJ6" s="398"/>
      <c r="DK6" s="398" t="s">
        <v>106</v>
      </c>
      <c r="DL6" s="398"/>
      <c r="DM6" s="398"/>
      <c r="DN6" s="398"/>
      <c r="DO6" s="398" t="s">
        <v>104</v>
      </c>
      <c r="DP6" s="398"/>
      <c r="DQ6" s="398"/>
      <c r="DR6" s="398"/>
      <c r="DS6" s="398" t="s">
        <v>105</v>
      </c>
      <c r="DT6" s="398"/>
      <c r="DU6" s="398"/>
      <c r="DV6" s="398"/>
      <c r="DW6" s="398" t="s">
        <v>106</v>
      </c>
      <c r="DX6" s="398"/>
      <c r="DY6" s="398"/>
      <c r="DZ6" s="398"/>
      <c r="EA6" s="398" t="s">
        <v>104</v>
      </c>
      <c r="EB6" s="398"/>
      <c r="EC6" s="398"/>
      <c r="ED6" s="398"/>
      <c r="EE6" s="398" t="s">
        <v>105</v>
      </c>
      <c r="EF6" s="398"/>
      <c r="EG6" s="398"/>
      <c r="EH6" s="398"/>
      <c r="EI6" s="398" t="s">
        <v>106</v>
      </c>
      <c r="EJ6" s="398"/>
      <c r="EK6" s="398"/>
      <c r="EL6" s="398"/>
      <c r="EM6" s="398" t="s">
        <v>104</v>
      </c>
      <c r="EN6" s="398"/>
      <c r="EO6" s="398"/>
      <c r="EP6" s="398"/>
      <c r="EQ6" s="398" t="s">
        <v>105</v>
      </c>
      <c r="ER6" s="398"/>
      <c r="ES6" s="398"/>
      <c r="ET6" s="398"/>
      <c r="EU6" s="398" t="s">
        <v>106</v>
      </c>
      <c r="EV6" s="398"/>
      <c r="EW6" s="398"/>
      <c r="EX6" s="398"/>
      <c r="EY6" s="398" t="s">
        <v>104</v>
      </c>
      <c r="EZ6" s="398"/>
      <c r="FA6" s="398"/>
      <c r="FB6" s="398"/>
      <c r="FC6" s="398" t="s">
        <v>105</v>
      </c>
      <c r="FD6" s="398"/>
      <c r="FE6" s="398"/>
      <c r="FF6" s="398"/>
      <c r="FG6" s="398" t="s">
        <v>106</v>
      </c>
      <c r="FH6" s="398"/>
      <c r="FI6" s="398"/>
      <c r="FJ6" s="398"/>
      <c r="FK6" s="398" t="s">
        <v>104</v>
      </c>
      <c r="FL6" s="398"/>
      <c r="FM6" s="398"/>
      <c r="FN6" s="398"/>
      <c r="FO6" s="398" t="s">
        <v>105</v>
      </c>
      <c r="FP6" s="398"/>
      <c r="FQ6" s="398"/>
      <c r="FR6" s="398"/>
      <c r="FS6" s="398" t="s">
        <v>106</v>
      </c>
      <c r="FT6" s="398"/>
      <c r="FU6" s="398"/>
      <c r="FV6" s="398"/>
      <c r="FW6" s="398" t="s">
        <v>104</v>
      </c>
      <c r="FX6" s="398"/>
      <c r="FY6" s="398"/>
      <c r="FZ6" s="398"/>
      <c r="GA6" s="398" t="s">
        <v>105</v>
      </c>
      <c r="GB6" s="398"/>
      <c r="GC6" s="398"/>
      <c r="GD6" s="398"/>
      <c r="GE6" s="398" t="s">
        <v>106</v>
      </c>
      <c r="GF6" s="398"/>
      <c r="GG6" s="398"/>
      <c r="GH6" s="398"/>
      <c r="GI6" s="398" t="s">
        <v>104</v>
      </c>
      <c r="GJ6" s="398"/>
      <c r="GK6" s="398"/>
      <c r="GL6" s="398"/>
      <c r="GM6" s="398" t="s">
        <v>105</v>
      </c>
      <c r="GN6" s="398"/>
      <c r="GO6" s="398"/>
      <c r="GP6" s="398"/>
      <c r="GQ6" s="398" t="s">
        <v>106</v>
      </c>
      <c r="GR6" s="398"/>
      <c r="GS6" s="398"/>
      <c r="GT6" s="398"/>
      <c r="GU6" s="398" t="s">
        <v>104</v>
      </c>
      <c r="GV6" s="398"/>
      <c r="GW6" s="398"/>
      <c r="GX6" s="398"/>
      <c r="GY6" s="398" t="s">
        <v>105</v>
      </c>
      <c r="GZ6" s="398"/>
      <c r="HA6" s="398"/>
      <c r="HB6" s="398"/>
      <c r="HC6" s="398" t="s">
        <v>106</v>
      </c>
      <c r="HD6" s="398"/>
      <c r="HE6" s="398"/>
      <c r="HF6" s="398"/>
      <c r="HG6" s="398" t="s">
        <v>104</v>
      </c>
      <c r="HH6" s="398"/>
      <c r="HI6" s="398"/>
      <c r="HJ6" s="398"/>
      <c r="HK6" s="398" t="s">
        <v>105</v>
      </c>
      <c r="HL6" s="398"/>
      <c r="HM6" s="398"/>
      <c r="HN6" s="398"/>
      <c r="HO6" s="398" t="s">
        <v>106</v>
      </c>
      <c r="HP6" s="398"/>
      <c r="HQ6" s="398"/>
      <c r="HR6" s="398"/>
      <c r="HS6" s="398" t="s">
        <v>104</v>
      </c>
      <c r="HT6" s="398"/>
      <c r="HU6" s="398"/>
      <c r="HV6" s="398"/>
      <c r="HW6" s="398" t="s">
        <v>105</v>
      </c>
      <c r="HX6" s="398"/>
      <c r="HY6" s="398"/>
      <c r="HZ6" s="398"/>
      <c r="IA6" s="398" t="s">
        <v>106</v>
      </c>
      <c r="IB6" s="398"/>
      <c r="IC6" s="398"/>
      <c r="ID6" s="398"/>
      <c r="IE6" s="398" t="s">
        <v>104</v>
      </c>
      <c r="IF6" s="398"/>
      <c r="IG6" s="398"/>
      <c r="IH6" s="398"/>
      <c r="II6" s="398" t="s">
        <v>105</v>
      </c>
      <c r="IJ6" s="398"/>
      <c r="IK6" s="398"/>
      <c r="IL6" s="398"/>
      <c r="IM6" s="398" t="s">
        <v>106</v>
      </c>
      <c r="IN6" s="398"/>
      <c r="IO6" s="398"/>
      <c r="IP6" s="398"/>
      <c r="IQ6" s="398" t="s">
        <v>104</v>
      </c>
      <c r="IR6" s="398"/>
      <c r="IS6" s="398"/>
      <c r="IT6" s="398"/>
      <c r="IU6" s="398" t="s">
        <v>105</v>
      </c>
      <c r="IV6" s="398"/>
      <c r="IW6" s="398"/>
      <c r="IX6" s="398"/>
      <c r="IY6" s="398" t="s">
        <v>106</v>
      </c>
      <c r="IZ6" s="398"/>
      <c r="JA6" s="398"/>
      <c r="JB6" s="398"/>
      <c r="JC6" s="398" t="s">
        <v>104</v>
      </c>
      <c r="JD6" s="398"/>
      <c r="JE6" s="398"/>
      <c r="JF6" s="398"/>
      <c r="JG6" s="398" t="s">
        <v>105</v>
      </c>
      <c r="JH6" s="398"/>
      <c r="JI6" s="398"/>
      <c r="JJ6" s="398"/>
      <c r="JK6" s="398" t="s">
        <v>106</v>
      </c>
      <c r="JL6" s="398"/>
      <c r="JM6" s="398"/>
      <c r="JN6" s="398"/>
      <c r="JO6" s="398" t="s">
        <v>104</v>
      </c>
      <c r="JP6" s="398"/>
      <c r="JQ6" s="398"/>
      <c r="JR6" s="398"/>
      <c r="JS6" s="398" t="s">
        <v>105</v>
      </c>
      <c r="JT6" s="398"/>
      <c r="JU6" s="398"/>
      <c r="JV6" s="398"/>
      <c r="JW6" s="398" t="s">
        <v>106</v>
      </c>
      <c r="JX6" s="398"/>
      <c r="JY6" s="398"/>
      <c r="JZ6" s="398"/>
      <c r="KA6" s="398" t="s">
        <v>104</v>
      </c>
      <c r="KB6" s="398"/>
      <c r="KC6" s="398"/>
      <c r="KD6" s="398"/>
      <c r="KE6" s="398" t="s">
        <v>105</v>
      </c>
      <c r="KF6" s="398"/>
      <c r="KG6" s="398"/>
      <c r="KH6" s="398"/>
      <c r="KI6" s="398" t="s">
        <v>106</v>
      </c>
      <c r="KJ6" s="398"/>
      <c r="KK6" s="398"/>
      <c r="KL6" s="398"/>
      <c r="KM6" s="398" t="s">
        <v>104</v>
      </c>
      <c r="KN6" s="398"/>
      <c r="KO6" s="398"/>
      <c r="KP6" s="398"/>
      <c r="KQ6" s="398" t="s">
        <v>105</v>
      </c>
      <c r="KR6" s="398"/>
      <c r="KS6" s="398"/>
      <c r="KT6" s="398"/>
      <c r="KU6" s="398" t="s">
        <v>106</v>
      </c>
      <c r="KV6" s="398"/>
      <c r="KW6" s="398"/>
      <c r="KX6" s="398"/>
      <c r="KY6" s="398" t="s">
        <v>104</v>
      </c>
      <c r="KZ6" s="398"/>
      <c r="LA6" s="398"/>
      <c r="LB6" s="398"/>
      <c r="LC6" s="398" t="s">
        <v>105</v>
      </c>
      <c r="LD6" s="398"/>
      <c r="LE6" s="398"/>
      <c r="LF6" s="398"/>
      <c r="LG6" s="398" t="s">
        <v>106</v>
      </c>
      <c r="LH6" s="398"/>
      <c r="LI6" s="398"/>
      <c r="LJ6" s="398"/>
      <c r="LK6" s="398" t="s">
        <v>104</v>
      </c>
      <c r="LL6" s="398"/>
      <c r="LM6" s="398"/>
      <c r="LN6" s="398"/>
      <c r="LO6" s="398" t="s">
        <v>105</v>
      </c>
      <c r="LP6" s="398"/>
      <c r="LQ6" s="398"/>
      <c r="LR6" s="398"/>
      <c r="LS6" s="398" t="s">
        <v>106</v>
      </c>
      <c r="LT6" s="398"/>
      <c r="LU6" s="398"/>
      <c r="LV6" s="398"/>
      <c r="LW6" s="398" t="s">
        <v>104</v>
      </c>
      <c r="LX6" s="398"/>
      <c r="LY6" s="398"/>
      <c r="LZ6" s="398"/>
      <c r="MA6" s="398" t="s">
        <v>105</v>
      </c>
      <c r="MB6" s="398"/>
      <c r="MC6" s="398"/>
      <c r="MD6" s="398"/>
      <c r="ME6" s="398" t="s">
        <v>106</v>
      </c>
      <c r="MF6" s="398"/>
      <c r="MG6" s="398"/>
      <c r="MH6" s="398"/>
      <c r="MI6" s="398" t="s">
        <v>104</v>
      </c>
      <c r="MJ6" s="398"/>
      <c r="MK6" s="398"/>
      <c r="ML6" s="398"/>
      <c r="MM6" s="398" t="s">
        <v>105</v>
      </c>
      <c r="MN6" s="398"/>
      <c r="MO6" s="398"/>
      <c r="MP6" s="398"/>
      <c r="MQ6" s="398" t="s">
        <v>106</v>
      </c>
      <c r="MR6" s="398"/>
      <c r="MS6" s="398"/>
      <c r="MT6" s="398"/>
      <c r="MU6" s="398" t="s">
        <v>104</v>
      </c>
      <c r="MV6" s="398"/>
      <c r="MW6" s="398"/>
      <c r="MX6" s="398"/>
      <c r="MY6" s="398" t="s">
        <v>105</v>
      </c>
      <c r="MZ6" s="398"/>
      <c r="NA6" s="398"/>
      <c r="NB6" s="398"/>
      <c r="NC6" s="398" t="s">
        <v>106</v>
      </c>
      <c r="ND6" s="398"/>
      <c r="NE6" s="398"/>
      <c r="NF6" s="398"/>
      <c r="NG6" s="398" t="s">
        <v>104</v>
      </c>
      <c r="NH6" s="398"/>
      <c r="NI6" s="398"/>
      <c r="NJ6" s="398"/>
      <c r="NK6" s="398" t="s">
        <v>105</v>
      </c>
      <c r="NL6" s="398"/>
      <c r="NM6" s="398"/>
      <c r="NN6" s="398"/>
      <c r="NO6" s="398" t="s">
        <v>106</v>
      </c>
      <c r="NP6" s="398"/>
      <c r="NQ6" s="398"/>
      <c r="NR6" s="398"/>
      <c r="NS6" s="398" t="s">
        <v>104</v>
      </c>
      <c r="NT6" s="398"/>
      <c r="NU6" s="398"/>
      <c r="NV6" s="398"/>
      <c r="NW6" s="398" t="s">
        <v>105</v>
      </c>
      <c r="NX6" s="398"/>
      <c r="NY6" s="398"/>
      <c r="NZ6" s="398"/>
      <c r="OA6" s="398" t="s">
        <v>106</v>
      </c>
      <c r="OB6" s="398"/>
      <c r="OC6" s="398"/>
      <c r="OD6" s="398"/>
      <c r="OE6" s="398" t="s">
        <v>104</v>
      </c>
      <c r="OF6" s="398"/>
      <c r="OG6" s="398"/>
      <c r="OH6" s="398"/>
      <c r="OI6" s="398" t="s">
        <v>105</v>
      </c>
      <c r="OJ6" s="398"/>
      <c r="OK6" s="398"/>
      <c r="OL6" s="398"/>
      <c r="OM6" s="398" t="s">
        <v>106</v>
      </c>
      <c r="ON6" s="398"/>
      <c r="OO6" s="398"/>
      <c r="OP6" s="398"/>
      <c r="OQ6" s="398" t="s">
        <v>104</v>
      </c>
      <c r="OR6" s="398"/>
      <c r="OS6" s="398"/>
      <c r="OT6" s="398"/>
      <c r="OU6" s="398" t="s">
        <v>105</v>
      </c>
      <c r="OV6" s="398"/>
      <c r="OW6" s="398"/>
      <c r="OX6" s="398"/>
      <c r="OY6" s="398" t="s">
        <v>106</v>
      </c>
      <c r="OZ6" s="398"/>
      <c r="PA6" s="398"/>
      <c r="PB6" s="398"/>
      <c r="PC6" s="398" t="s">
        <v>104</v>
      </c>
      <c r="PD6" s="398"/>
      <c r="PE6" s="398"/>
      <c r="PF6" s="398"/>
      <c r="PG6" s="398" t="s">
        <v>105</v>
      </c>
      <c r="PH6" s="398"/>
      <c r="PI6" s="398"/>
      <c r="PJ6" s="398"/>
      <c r="PK6" s="398" t="s">
        <v>106</v>
      </c>
      <c r="PL6" s="398"/>
      <c r="PM6" s="398"/>
      <c r="PN6" s="398"/>
      <c r="PO6" s="398" t="s">
        <v>104</v>
      </c>
      <c r="PP6" s="398"/>
      <c r="PQ6" s="398"/>
      <c r="PR6" s="398"/>
      <c r="PS6" s="398" t="s">
        <v>105</v>
      </c>
      <c r="PT6" s="398"/>
      <c r="PU6" s="398"/>
      <c r="PV6" s="398"/>
      <c r="PW6" s="398" t="s">
        <v>106</v>
      </c>
      <c r="PX6" s="398"/>
      <c r="PY6" s="398"/>
      <c r="PZ6" s="398"/>
      <c r="QA6" s="398" t="s">
        <v>104</v>
      </c>
      <c r="QB6" s="398"/>
      <c r="QC6" s="398"/>
      <c r="QD6" s="398"/>
      <c r="QE6" s="398" t="s">
        <v>105</v>
      </c>
      <c r="QF6" s="398"/>
      <c r="QG6" s="398"/>
      <c r="QH6" s="398"/>
      <c r="QI6" s="398" t="s">
        <v>106</v>
      </c>
      <c r="QJ6" s="398"/>
      <c r="QK6" s="398"/>
      <c r="QL6" s="398"/>
      <c r="QM6" s="398" t="s">
        <v>104</v>
      </c>
      <c r="QN6" s="398"/>
      <c r="QO6" s="398"/>
      <c r="QP6" s="398"/>
      <c r="QQ6" s="398" t="s">
        <v>105</v>
      </c>
      <c r="QR6" s="398"/>
      <c r="QS6" s="398"/>
      <c r="QT6" s="398"/>
      <c r="QU6" s="398" t="s">
        <v>106</v>
      </c>
      <c r="QV6" s="398"/>
      <c r="QW6" s="398"/>
      <c r="QX6" s="398"/>
      <c r="QY6" s="398" t="s">
        <v>104</v>
      </c>
      <c r="QZ6" s="398"/>
      <c r="RA6" s="398"/>
      <c r="RB6" s="398"/>
      <c r="RC6" s="398" t="s">
        <v>105</v>
      </c>
      <c r="RD6" s="398"/>
      <c r="RE6" s="398"/>
      <c r="RF6" s="398"/>
      <c r="RG6" s="398" t="s">
        <v>106</v>
      </c>
      <c r="RH6" s="398"/>
      <c r="RI6" s="398"/>
      <c r="RJ6" s="398"/>
      <c r="RK6" s="398" t="s">
        <v>104</v>
      </c>
      <c r="RL6" s="398"/>
      <c r="RM6" s="398"/>
      <c r="RN6" s="398"/>
      <c r="RO6" s="398" t="s">
        <v>105</v>
      </c>
      <c r="RP6" s="398"/>
      <c r="RQ6" s="398"/>
      <c r="RR6" s="398"/>
      <c r="RS6" s="398" t="s">
        <v>106</v>
      </c>
      <c r="RT6" s="398"/>
      <c r="RU6" s="398"/>
      <c r="RV6" s="398"/>
      <c r="RW6" s="398" t="s">
        <v>104</v>
      </c>
      <c r="RX6" s="398"/>
      <c r="RY6" s="398"/>
      <c r="RZ6" s="398"/>
      <c r="SA6" s="398" t="s">
        <v>105</v>
      </c>
      <c r="SB6" s="398"/>
      <c r="SC6" s="398"/>
      <c r="SD6" s="398"/>
      <c r="SE6" s="398" t="s">
        <v>106</v>
      </c>
      <c r="SF6" s="398"/>
      <c r="SG6" s="398"/>
      <c r="SH6" s="398"/>
      <c r="SI6" s="398" t="s">
        <v>104</v>
      </c>
      <c r="SJ6" s="398"/>
      <c r="SK6" s="398"/>
      <c r="SL6" s="398"/>
      <c r="SM6" s="398" t="s">
        <v>105</v>
      </c>
      <c r="SN6" s="398"/>
      <c r="SO6" s="398"/>
      <c r="SP6" s="398"/>
      <c r="SQ6" s="398" t="s">
        <v>106</v>
      </c>
      <c r="SR6" s="398"/>
      <c r="SS6" s="398"/>
      <c r="ST6" s="398"/>
      <c r="SU6" s="398" t="s">
        <v>104</v>
      </c>
      <c r="SV6" s="398"/>
      <c r="SW6" s="398"/>
      <c r="SX6" s="398"/>
      <c r="SY6" s="398" t="s">
        <v>105</v>
      </c>
      <c r="SZ6" s="398"/>
      <c r="TA6" s="398"/>
      <c r="TB6" s="398"/>
      <c r="TC6" s="398" t="s">
        <v>106</v>
      </c>
      <c r="TD6" s="398"/>
      <c r="TE6" s="398"/>
      <c r="TF6" s="398"/>
      <c r="TG6" s="398" t="s">
        <v>104</v>
      </c>
      <c r="TH6" s="398"/>
      <c r="TI6" s="398"/>
      <c r="TJ6" s="398"/>
      <c r="TK6" s="398" t="s">
        <v>105</v>
      </c>
      <c r="TL6" s="398"/>
      <c r="TM6" s="398"/>
      <c r="TN6" s="398"/>
      <c r="TO6" s="398" t="s">
        <v>106</v>
      </c>
      <c r="TP6" s="398"/>
      <c r="TQ6" s="398"/>
      <c r="TR6" s="398"/>
      <c r="TS6" s="398" t="s">
        <v>104</v>
      </c>
      <c r="TT6" s="398"/>
      <c r="TU6" s="398"/>
      <c r="TV6" s="398"/>
      <c r="TW6" s="398" t="s">
        <v>105</v>
      </c>
      <c r="TX6" s="398"/>
      <c r="TY6" s="398"/>
      <c r="TZ6" s="398"/>
      <c r="UA6" s="398" t="s">
        <v>106</v>
      </c>
      <c r="UB6" s="398"/>
      <c r="UC6" s="398"/>
      <c r="UD6" s="398"/>
      <c r="UE6" s="398" t="s">
        <v>104</v>
      </c>
      <c r="UF6" s="398"/>
      <c r="UG6" s="398"/>
      <c r="UH6" s="398"/>
      <c r="UI6" s="398" t="s">
        <v>105</v>
      </c>
      <c r="UJ6" s="398"/>
      <c r="UK6" s="398"/>
      <c r="UL6" s="398"/>
      <c r="UM6" s="398" t="s">
        <v>106</v>
      </c>
      <c r="UN6" s="398"/>
      <c r="UO6" s="398"/>
      <c r="UP6" s="398"/>
      <c r="UQ6" s="398" t="s">
        <v>104</v>
      </c>
      <c r="UR6" s="398"/>
      <c r="US6" s="398"/>
      <c r="UT6" s="398"/>
      <c r="UU6" s="398" t="s">
        <v>105</v>
      </c>
      <c r="UV6" s="398"/>
      <c r="UW6" s="398"/>
      <c r="UX6" s="398"/>
      <c r="UY6" s="398" t="s">
        <v>106</v>
      </c>
      <c r="UZ6" s="398"/>
      <c r="VA6" s="398"/>
      <c r="VB6" s="398"/>
      <c r="VC6" s="398" t="s">
        <v>104</v>
      </c>
      <c r="VD6" s="398"/>
      <c r="VE6" s="398"/>
      <c r="VF6" s="398"/>
      <c r="VG6" s="398" t="s">
        <v>105</v>
      </c>
      <c r="VH6" s="398"/>
      <c r="VI6" s="398"/>
      <c r="VJ6" s="398"/>
      <c r="VK6" s="398" t="s">
        <v>106</v>
      </c>
      <c r="VL6" s="398"/>
      <c r="VM6" s="398"/>
      <c r="VN6" s="398"/>
      <c r="VO6" s="398" t="s">
        <v>104</v>
      </c>
      <c r="VP6" s="398"/>
      <c r="VQ6" s="398"/>
      <c r="VR6" s="398"/>
      <c r="VS6" s="398" t="s">
        <v>105</v>
      </c>
      <c r="VT6" s="398"/>
      <c r="VU6" s="398"/>
      <c r="VV6" s="398"/>
      <c r="VW6" s="398" t="s">
        <v>106</v>
      </c>
      <c r="VX6" s="398"/>
      <c r="VY6" s="398"/>
      <c r="VZ6" s="398"/>
      <c r="WA6" s="398" t="s">
        <v>104</v>
      </c>
      <c r="WB6" s="398"/>
      <c r="WC6" s="398"/>
      <c r="WD6" s="398"/>
      <c r="WE6" s="398" t="s">
        <v>105</v>
      </c>
      <c r="WF6" s="398"/>
      <c r="WG6" s="398"/>
      <c r="WH6" s="398"/>
      <c r="WI6" s="398" t="s">
        <v>106</v>
      </c>
      <c r="WJ6" s="398"/>
      <c r="WK6" s="398"/>
      <c r="WL6" s="398"/>
      <c r="WM6" s="398" t="s">
        <v>104</v>
      </c>
      <c r="WN6" s="398"/>
      <c r="WO6" s="398"/>
      <c r="WP6" s="398"/>
      <c r="WQ6" s="398" t="s">
        <v>105</v>
      </c>
      <c r="WR6" s="398"/>
      <c r="WS6" s="398"/>
      <c r="WT6" s="398"/>
      <c r="WU6" s="398" t="s">
        <v>106</v>
      </c>
      <c r="WV6" s="398"/>
      <c r="WW6" s="398"/>
      <c r="WX6" s="398"/>
      <c r="WY6" s="398" t="s">
        <v>104</v>
      </c>
      <c r="WZ6" s="398"/>
      <c r="XA6" s="398"/>
      <c r="XB6" s="398"/>
      <c r="XC6" s="398" t="s">
        <v>105</v>
      </c>
      <c r="XD6" s="398"/>
      <c r="XE6" s="398"/>
      <c r="XF6" s="398"/>
      <c r="XG6" s="398" t="s">
        <v>106</v>
      </c>
      <c r="XH6" s="398"/>
      <c r="XI6" s="398"/>
      <c r="XJ6" s="398"/>
    </row>
    <row r="7" spans="1:634" s="198" customFormat="1" ht="16.2" thickBot="1" x14ac:dyDescent="0.35">
      <c r="A7" s="206"/>
      <c r="B7" s="209" t="s">
        <v>3</v>
      </c>
      <c r="C7" s="216" t="s">
        <v>71</v>
      </c>
      <c r="D7" s="217" t="s">
        <v>72</v>
      </c>
      <c r="E7" s="217" t="s">
        <v>73</v>
      </c>
      <c r="F7" s="217" t="s">
        <v>74</v>
      </c>
      <c r="G7" s="217" t="s">
        <v>71</v>
      </c>
      <c r="H7" s="217" t="s">
        <v>72</v>
      </c>
      <c r="I7" s="217" t="s">
        <v>73</v>
      </c>
      <c r="J7" s="217" t="s">
        <v>74</v>
      </c>
      <c r="K7" s="217" t="s">
        <v>71</v>
      </c>
      <c r="L7" s="217" t="s">
        <v>72</v>
      </c>
      <c r="M7" s="217" t="s">
        <v>73</v>
      </c>
      <c r="N7" s="217" t="s">
        <v>74</v>
      </c>
      <c r="O7" s="217" t="s">
        <v>71</v>
      </c>
      <c r="P7" s="217" t="s">
        <v>72</v>
      </c>
      <c r="Q7" s="217" t="s">
        <v>73</v>
      </c>
      <c r="R7" s="218" t="s">
        <v>74</v>
      </c>
      <c r="S7" s="216" t="s">
        <v>71</v>
      </c>
      <c r="T7" s="217" t="s">
        <v>72</v>
      </c>
      <c r="U7" s="217" t="s">
        <v>73</v>
      </c>
      <c r="V7" s="218" t="s">
        <v>74</v>
      </c>
      <c r="W7" s="216" t="s">
        <v>71</v>
      </c>
      <c r="X7" s="217" t="s">
        <v>72</v>
      </c>
      <c r="Y7" s="217" t="s">
        <v>73</v>
      </c>
      <c r="Z7" s="218" t="s">
        <v>74</v>
      </c>
      <c r="AA7" s="216" t="s">
        <v>71</v>
      </c>
      <c r="AB7" s="217" t="s">
        <v>72</v>
      </c>
      <c r="AC7" s="217" t="s">
        <v>73</v>
      </c>
      <c r="AD7" s="218" t="s">
        <v>74</v>
      </c>
      <c r="AE7" s="216" t="s">
        <v>71</v>
      </c>
      <c r="AF7" s="217" t="s">
        <v>72</v>
      </c>
      <c r="AG7" s="217" t="s">
        <v>73</v>
      </c>
      <c r="AH7" s="218" t="s">
        <v>74</v>
      </c>
      <c r="AI7" s="216" t="s">
        <v>71</v>
      </c>
      <c r="AJ7" s="217" t="s">
        <v>72</v>
      </c>
      <c r="AK7" s="217" t="s">
        <v>73</v>
      </c>
      <c r="AL7" s="218" t="s">
        <v>74</v>
      </c>
      <c r="AM7" s="216" t="s">
        <v>71</v>
      </c>
      <c r="AN7" s="217" t="s">
        <v>72</v>
      </c>
      <c r="AO7" s="217" t="s">
        <v>73</v>
      </c>
      <c r="AP7" s="218" t="s">
        <v>74</v>
      </c>
      <c r="AQ7" s="216" t="s">
        <v>71</v>
      </c>
      <c r="AR7" s="217" t="s">
        <v>72</v>
      </c>
      <c r="AS7" s="217" t="s">
        <v>73</v>
      </c>
      <c r="AT7" s="218" t="s">
        <v>74</v>
      </c>
      <c r="AU7" s="216" t="s">
        <v>71</v>
      </c>
      <c r="AV7" s="217" t="s">
        <v>72</v>
      </c>
      <c r="AW7" s="217" t="s">
        <v>73</v>
      </c>
      <c r="AX7" s="218" t="s">
        <v>74</v>
      </c>
      <c r="AY7" s="216" t="s">
        <v>71</v>
      </c>
      <c r="AZ7" s="217" t="s">
        <v>72</v>
      </c>
      <c r="BA7" s="217" t="s">
        <v>73</v>
      </c>
      <c r="BB7" s="218" t="s">
        <v>74</v>
      </c>
      <c r="BC7" s="216" t="s">
        <v>71</v>
      </c>
      <c r="BD7" s="217" t="s">
        <v>72</v>
      </c>
      <c r="BE7" s="217" t="s">
        <v>73</v>
      </c>
      <c r="BF7" s="218" t="s">
        <v>74</v>
      </c>
      <c r="BG7" s="216" t="s">
        <v>71</v>
      </c>
      <c r="BH7" s="217" t="s">
        <v>72</v>
      </c>
      <c r="BI7" s="217" t="s">
        <v>73</v>
      </c>
      <c r="BJ7" s="217" t="s">
        <v>74</v>
      </c>
      <c r="BK7" s="217" t="s">
        <v>71</v>
      </c>
      <c r="BL7" s="217" t="s">
        <v>72</v>
      </c>
      <c r="BM7" s="217" t="s">
        <v>73</v>
      </c>
      <c r="BN7" s="217" t="s">
        <v>74</v>
      </c>
      <c r="BO7" s="217" t="s">
        <v>71</v>
      </c>
      <c r="BP7" s="217" t="s">
        <v>72</v>
      </c>
      <c r="BQ7" s="217" t="s">
        <v>73</v>
      </c>
      <c r="BR7" s="218" t="s">
        <v>74</v>
      </c>
      <c r="BS7" s="199" t="s">
        <v>71</v>
      </c>
      <c r="BT7" s="196" t="s">
        <v>72</v>
      </c>
      <c r="BU7" s="196" t="s">
        <v>73</v>
      </c>
      <c r="BV7" s="196" t="s">
        <v>74</v>
      </c>
      <c r="BW7" s="196" t="s">
        <v>71</v>
      </c>
      <c r="BX7" s="196" t="s">
        <v>72</v>
      </c>
      <c r="BY7" s="196" t="s">
        <v>73</v>
      </c>
      <c r="BZ7" s="196" t="s">
        <v>74</v>
      </c>
      <c r="CA7" s="196" t="s">
        <v>71</v>
      </c>
      <c r="CB7" s="196" t="s">
        <v>72</v>
      </c>
      <c r="CC7" s="196" t="s">
        <v>73</v>
      </c>
      <c r="CD7" s="196" t="s">
        <v>74</v>
      </c>
      <c r="CE7" s="196" t="s">
        <v>71</v>
      </c>
      <c r="CF7" s="196" t="s">
        <v>72</v>
      </c>
      <c r="CG7" s="196" t="s">
        <v>73</v>
      </c>
      <c r="CH7" s="196" t="s">
        <v>74</v>
      </c>
      <c r="CI7" s="196" t="s">
        <v>71</v>
      </c>
      <c r="CJ7" s="196" t="s">
        <v>72</v>
      </c>
      <c r="CK7" s="196" t="s">
        <v>73</v>
      </c>
      <c r="CL7" s="196" t="s">
        <v>74</v>
      </c>
      <c r="CM7" s="196" t="s">
        <v>71</v>
      </c>
      <c r="CN7" s="196" t="s">
        <v>72</v>
      </c>
      <c r="CO7" s="196" t="s">
        <v>73</v>
      </c>
      <c r="CP7" s="196" t="s">
        <v>74</v>
      </c>
      <c r="CQ7" s="196" t="s">
        <v>71</v>
      </c>
      <c r="CR7" s="196" t="s">
        <v>72</v>
      </c>
      <c r="CS7" s="196" t="s">
        <v>73</v>
      </c>
      <c r="CT7" s="196" t="s">
        <v>74</v>
      </c>
      <c r="CU7" s="196" t="s">
        <v>71</v>
      </c>
      <c r="CV7" s="196" t="s">
        <v>72</v>
      </c>
      <c r="CW7" s="196" t="s">
        <v>73</v>
      </c>
      <c r="CX7" s="196" t="s">
        <v>74</v>
      </c>
      <c r="CY7" s="196" t="s">
        <v>71</v>
      </c>
      <c r="CZ7" s="196" t="s">
        <v>72</v>
      </c>
      <c r="DA7" s="196" t="s">
        <v>73</v>
      </c>
      <c r="DB7" s="196" t="s">
        <v>74</v>
      </c>
      <c r="DC7" s="196" t="s">
        <v>71</v>
      </c>
      <c r="DD7" s="196" t="s">
        <v>72</v>
      </c>
      <c r="DE7" s="196" t="s">
        <v>73</v>
      </c>
      <c r="DF7" s="196" t="s">
        <v>74</v>
      </c>
      <c r="DG7" s="196" t="s">
        <v>71</v>
      </c>
      <c r="DH7" s="196" t="s">
        <v>72</v>
      </c>
      <c r="DI7" s="196" t="s">
        <v>73</v>
      </c>
      <c r="DJ7" s="196" t="s">
        <v>74</v>
      </c>
      <c r="DK7" s="196" t="s">
        <v>71</v>
      </c>
      <c r="DL7" s="196" t="s">
        <v>72</v>
      </c>
      <c r="DM7" s="196" t="s">
        <v>73</v>
      </c>
      <c r="DN7" s="196" t="s">
        <v>74</v>
      </c>
      <c r="DO7" s="196" t="s">
        <v>71</v>
      </c>
      <c r="DP7" s="196" t="s">
        <v>72</v>
      </c>
      <c r="DQ7" s="196" t="s">
        <v>73</v>
      </c>
      <c r="DR7" s="196" t="s">
        <v>74</v>
      </c>
      <c r="DS7" s="196" t="s">
        <v>71</v>
      </c>
      <c r="DT7" s="196" t="s">
        <v>72</v>
      </c>
      <c r="DU7" s="196" t="s">
        <v>73</v>
      </c>
      <c r="DV7" s="196" t="s">
        <v>74</v>
      </c>
      <c r="DW7" s="196" t="s">
        <v>71</v>
      </c>
      <c r="DX7" s="196" t="s">
        <v>72</v>
      </c>
      <c r="DY7" s="196" t="s">
        <v>73</v>
      </c>
      <c r="DZ7" s="196" t="s">
        <v>74</v>
      </c>
      <c r="EA7" s="196" t="s">
        <v>71</v>
      </c>
      <c r="EB7" s="196" t="s">
        <v>72</v>
      </c>
      <c r="EC7" s="196" t="s">
        <v>73</v>
      </c>
      <c r="ED7" s="196" t="s">
        <v>74</v>
      </c>
      <c r="EE7" s="196" t="s">
        <v>71</v>
      </c>
      <c r="EF7" s="196" t="s">
        <v>72</v>
      </c>
      <c r="EG7" s="196" t="s">
        <v>73</v>
      </c>
      <c r="EH7" s="196" t="s">
        <v>74</v>
      </c>
      <c r="EI7" s="196" t="s">
        <v>71</v>
      </c>
      <c r="EJ7" s="196" t="s">
        <v>72</v>
      </c>
      <c r="EK7" s="196" t="s">
        <v>73</v>
      </c>
      <c r="EL7" s="196" t="s">
        <v>74</v>
      </c>
      <c r="EM7" s="196" t="s">
        <v>71</v>
      </c>
      <c r="EN7" s="196" t="s">
        <v>72</v>
      </c>
      <c r="EO7" s="196" t="s">
        <v>73</v>
      </c>
      <c r="EP7" s="196" t="s">
        <v>74</v>
      </c>
      <c r="EQ7" s="196" t="s">
        <v>71</v>
      </c>
      <c r="ER7" s="196" t="s">
        <v>72</v>
      </c>
      <c r="ES7" s="196" t="s">
        <v>73</v>
      </c>
      <c r="ET7" s="196" t="s">
        <v>74</v>
      </c>
      <c r="EU7" s="196" t="s">
        <v>71</v>
      </c>
      <c r="EV7" s="196" t="s">
        <v>72</v>
      </c>
      <c r="EW7" s="196" t="s">
        <v>73</v>
      </c>
      <c r="EX7" s="196" t="s">
        <v>74</v>
      </c>
      <c r="EY7" s="196" t="s">
        <v>71</v>
      </c>
      <c r="EZ7" s="196" t="s">
        <v>72</v>
      </c>
      <c r="FA7" s="196" t="s">
        <v>73</v>
      </c>
      <c r="FB7" s="196" t="s">
        <v>74</v>
      </c>
      <c r="FC7" s="196" t="s">
        <v>71</v>
      </c>
      <c r="FD7" s="196" t="s">
        <v>72</v>
      </c>
      <c r="FE7" s="196" t="s">
        <v>73</v>
      </c>
      <c r="FF7" s="196" t="s">
        <v>74</v>
      </c>
      <c r="FG7" s="196" t="s">
        <v>71</v>
      </c>
      <c r="FH7" s="196" t="s">
        <v>72</v>
      </c>
      <c r="FI7" s="196" t="s">
        <v>73</v>
      </c>
      <c r="FJ7" s="196" t="s">
        <v>74</v>
      </c>
      <c r="FK7" s="196" t="s">
        <v>71</v>
      </c>
      <c r="FL7" s="196" t="s">
        <v>72</v>
      </c>
      <c r="FM7" s="196" t="s">
        <v>73</v>
      </c>
      <c r="FN7" s="196" t="s">
        <v>74</v>
      </c>
      <c r="FO7" s="196" t="s">
        <v>71</v>
      </c>
      <c r="FP7" s="196" t="s">
        <v>72</v>
      </c>
      <c r="FQ7" s="196" t="s">
        <v>73</v>
      </c>
      <c r="FR7" s="196" t="s">
        <v>74</v>
      </c>
      <c r="FS7" s="196" t="s">
        <v>71</v>
      </c>
      <c r="FT7" s="196" t="s">
        <v>72</v>
      </c>
      <c r="FU7" s="196" t="s">
        <v>73</v>
      </c>
      <c r="FV7" s="196" t="s">
        <v>74</v>
      </c>
      <c r="FW7" s="196" t="s">
        <v>71</v>
      </c>
      <c r="FX7" s="196" t="s">
        <v>72</v>
      </c>
      <c r="FY7" s="196" t="s">
        <v>73</v>
      </c>
      <c r="FZ7" s="196" t="s">
        <v>74</v>
      </c>
      <c r="GA7" s="196" t="s">
        <v>71</v>
      </c>
      <c r="GB7" s="196" t="s">
        <v>72</v>
      </c>
      <c r="GC7" s="196" t="s">
        <v>73</v>
      </c>
      <c r="GD7" s="196" t="s">
        <v>74</v>
      </c>
      <c r="GE7" s="196" t="s">
        <v>71</v>
      </c>
      <c r="GF7" s="196" t="s">
        <v>72</v>
      </c>
      <c r="GG7" s="196" t="s">
        <v>73</v>
      </c>
      <c r="GH7" s="196" t="s">
        <v>74</v>
      </c>
      <c r="GI7" s="196" t="s">
        <v>71</v>
      </c>
      <c r="GJ7" s="196" t="s">
        <v>72</v>
      </c>
      <c r="GK7" s="196" t="s">
        <v>73</v>
      </c>
      <c r="GL7" s="196" t="s">
        <v>74</v>
      </c>
      <c r="GM7" s="196" t="s">
        <v>71</v>
      </c>
      <c r="GN7" s="196" t="s">
        <v>72</v>
      </c>
      <c r="GO7" s="196" t="s">
        <v>73</v>
      </c>
      <c r="GP7" s="196" t="s">
        <v>74</v>
      </c>
      <c r="GQ7" s="196" t="s">
        <v>71</v>
      </c>
      <c r="GR7" s="196" t="s">
        <v>72</v>
      </c>
      <c r="GS7" s="196" t="s">
        <v>73</v>
      </c>
      <c r="GT7" s="196" t="s">
        <v>74</v>
      </c>
      <c r="GU7" s="196" t="s">
        <v>71</v>
      </c>
      <c r="GV7" s="196" t="s">
        <v>72</v>
      </c>
      <c r="GW7" s="196" t="s">
        <v>73</v>
      </c>
      <c r="GX7" s="196" t="s">
        <v>74</v>
      </c>
      <c r="GY7" s="196" t="s">
        <v>71</v>
      </c>
      <c r="GZ7" s="196" t="s">
        <v>72</v>
      </c>
      <c r="HA7" s="196" t="s">
        <v>73</v>
      </c>
      <c r="HB7" s="196" t="s">
        <v>74</v>
      </c>
      <c r="HC7" s="196" t="s">
        <v>71</v>
      </c>
      <c r="HD7" s="196" t="s">
        <v>72</v>
      </c>
      <c r="HE7" s="196" t="s">
        <v>73</v>
      </c>
      <c r="HF7" s="196" t="s">
        <v>74</v>
      </c>
      <c r="HG7" s="196" t="s">
        <v>71</v>
      </c>
      <c r="HH7" s="196" t="s">
        <v>72</v>
      </c>
      <c r="HI7" s="196" t="s">
        <v>73</v>
      </c>
      <c r="HJ7" s="196" t="s">
        <v>74</v>
      </c>
      <c r="HK7" s="196" t="s">
        <v>71</v>
      </c>
      <c r="HL7" s="196" t="s">
        <v>72</v>
      </c>
      <c r="HM7" s="196" t="s">
        <v>73</v>
      </c>
      <c r="HN7" s="196" t="s">
        <v>74</v>
      </c>
      <c r="HO7" s="196" t="s">
        <v>71</v>
      </c>
      <c r="HP7" s="196" t="s">
        <v>72</v>
      </c>
      <c r="HQ7" s="196" t="s">
        <v>73</v>
      </c>
      <c r="HR7" s="196" t="s">
        <v>74</v>
      </c>
      <c r="HS7" s="196" t="s">
        <v>71</v>
      </c>
      <c r="HT7" s="196" t="s">
        <v>72</v>
      </c>
      <c r="HU7" s="196" t="s">
        <v>73</v>
      </c>
      <c r="HV7" s="196" t="s">
        <v>74</v>
      </c>
      <c r="HW7" s="196" t="s">
        <v>71</v>
      </c>
      <c r="HX7" s="196" t="s">
        <v>72</v>
      </c>
      <c r="HY7" s="196" t="s">
        <v>73</v>
      </c>
      <c r="HZ7" s="196" t="s">
        <v>74</v>
      </c>
      <c r="IA7" s="196" t="s">
        <v>71</v>
      </c>
      <c r="IB7" s="196" t="s">
        <v>72</v>
      </c>
      <c r="IC7" s="196" t="s">
        <v>73</v>
      </c>
      <c r="ID7" s="196" t="s">
        <v>74</v>
      </c>
      <c r="IE7" s="196" t="s">
        <v>71</v>
      </c>
      <c r="IF7" s="196" t="s">
        <v>72</v>
      </c>
      <c r="IG7" s="196" t="s">
        <v>73</v>
      </c>
      <c r="IH7" s="196" t="s">
        <v>74</v>
      </c>
      <c r="II7" s="196" t="s">
        <v>71</v>
      </c>
      <c r="IJ7" s="196" t="s">
        <v>72</v>
      </c>
      <c r="IK7" s="196" t="s">
        <v>73</v>
      </c>
      <c r="IL7" s="196" t="s">
        <v>74</v>
      </c>
      <c r="IM7" s="196" t="s">
        <v>71</v>
      </c>
      <c r="IN7" s="196" t="s">
        <v>72</v>
      </c>
      <c r="IO7" s="196" t="s">
        <v>73</v>
      </c>
      <c r="IP7" s="196" t="s">
        <v>74</v>
      </c>
      <c r="IQ7" s="196" t="s">
        <v>71</v>
      </c>
      <c r="IR7" s="196" t="s">
        <v>72</v>
      </c>
      <c r="IS7" s="196" t="s">
        <v>73</v>
      </c>
      <c r="IT7" s="196" t="s">
        <v>74</v>
      </c>
      <c r="IU7" s="196" t="s">
        <v>71</v>
      </c>
      <c r="IV7" s="196" t="s">
        <v>72</v>
      </c>
      <c r="IW7" s="196" t="s">
        <v>73</v>
      </c>
      <c r="IX7" s="196" t="s">
        <v>74</v>
      </c>
      <c r="IY7" s="196" t="s">
        <v>71</v>
      </c>
      <c r="IZ7" s="196" t="s">
        <v>72</v>
      </c>
      <c r="JA7" s="196" t="s">
        <v>73</v>
      </c>
      <c r="JB7" s="196" t="s">
        <v>74</v>
      </c>
      <c r="JC7" s="196" t="s">
        <v>71</v>
      </c>
      <c r="JD7" s="196" t="s">
        <v>72</v>
      </c>
      <c r="JE7" s="196" t="s">
        <v>73</v>
      </c>
      <c r="JF7" s="196" t="s">
        <v>74</v>
      </c>
      <c r="JG7" s="196" t="s">
        <v>71</v>
      </c>
      <c r="JH7" s="196" t="s">
        <v>72</v>
      </c>
      <c r="JI7" s="196" t="s">
        <v>73</v>
      </c>
      <c r="JJ7" s="196" t="s">
        <v>74</v>
      </c>
      <c r="JK7" s="196" t="s">
        <v>71</v>
      </c>
      <c r="JL7" s="196" t="s">
        <v>72</v>
      </c>
      <c r="JM7" s="196" t="s">
        <v>73</v>
      </c>
      <c r="JN7" s="196" t="s">
        <v>74</v>
      </c>
      <c r="JO7" s="196" t="s">
        <v>71</v>
      </c>
      <c r="JP7" s="196" t="s">
        <v>72</v>
      </c>
      <c r="JQ7" s="196" t="s">
        <v>73</v>
      </c>
      <c r="JR7" s="196" t="s">
        <v>74</v>
      </c>
      <c r="JS7" s="196" t="s">
        <v>71</v>
      </c>
      <c r="JT7" s="196" t="s">
        <v>72</v>
      </c>
      <c r="JU7" s="196" t="s">
        <v>73</v>
      </c>
      <c r="JV7" s="196" t="s">
        <v>74</v>
      </c>
      <c r="JW7" s="196" t="s">
        <v>71</v>
      </c>
      <c r="JX7" s="196" t="s">
        <v>72</v>
      </c>
      <c r="JY7" s="196" t="s">
        <v>73</v>
      </c>
      <c r="JZ7" s="196" t="s">
        <v>74</v>
      </c>
      <c r="KA7" s="196" t="s">
        <v>71</v>
      </c>
      <c r="KB7" s="196" t="s">
        <v>72</v>
      </c>
      <c r="KC7" s="196" t="s">
        <v>73</v>
      </c>
      <c r="KD7" s="196" t="s">
        <v>74</v>
      </c>
      <c r="KE7" s="196" t="s">
        <v>71</v>
      </c>
      <c r="KF7" s="196" t="s">
        <v>72</v>
      </c>
      <c r="KG7" s="196" t="s">
        <v>73</v>
      </c>
      <c r="KH7" s="196" t="s">
        <v>74</v>
      </c>
      <c r="KI7" s="196" t="s">
        <v>71</v>
      </c>
      <c r="KJ7" s="196" t="s">
        <v>72</v>
      </c>
      <c r="KK7" s="196" t="s">
        <v>73</v>
      </c>
      <c r="KL7" s="196" t="s">
        <v>74</v>
      </c>
      <c r="KM7" s="196" t="s">
        <v>71</v>
      </c>
      <c r="KN7" s="196" t="s">
        <v>72</v>
      </c>
      <c r="KO7" s="196" t="s">
        <v>73</v>
      </c>
      <c r="KP7" s="196" t="s">
        <v>74</v>
      </c>
      <c r="KQ7" s="196" t="s">
        <v>71</v>
      </c>
      <c r="KR7" s="196" t="s">
        <v>72</v>
      </c>
      <c r="KS7" s="196" t="s">
        <v>73</v>
      </c>
      <c r="KT7" s="196" t="s">
        <v>74</v>
      </c>
      <c r="KU7" s="196" t="s">
        <v>71</v>
      </c>
      <c r="KV7" s="196" t="s">
        <v>72</v>
      </c>
      <c r="KW7" s="196" t="s">
        <v>73</v>
      </c>
      <c r="KX7" s="196" t="s">
        <v>74</v>
      </c>
      <c r="KY7" s="196" t="s">
        <v>71</v>
      </c>
      <c r="KZ7" s="196" t="s">
        <v>72</v>
      </c>
      <c r="LA7" s="196" t="s">
        <v>73</v>
      </c>
      <c r="LB7" s="196" t="s">
        <v>74</v>
      </c>
      <c r="LC7" s="196" t="s">
        <v>71</v>
      </c>
      <c r="LD7" s="196" t="s">
        <v>72</v>
      </c>
      <c r="LE7" s="196" t="s">
        <v>73</v>
      </c>
      <c r="LF7" s="196" t="s">
        <v>74</v>
      </c>
      <c r="LG7" s="196" t="s">
        <v>71</v>
      </c>
      <c r="LH7" s="196" t="s">
        <v>72</v>
      </c>
      <c r="LI7" s="196" t="s">
        <v>73</v>
      </c>
      <c r="LJ7" s="196" t="s">
        <v>74</v>
      </c>
      <c r="LK7" s="196" t="s">
        <v>71</v>
      </c>
      <c r="LL7" s="196" t="s">
        <v>72</v>
      </c>
      <c r="LM7" s="196" t="s">
        <v>73</v>
      </c>
      <c r="LN7" s="196" t="s">
        <v>74</v>
      </c>
      <c r="LO7" s="196" t="s">
        <v>71</v>
      </c>
      <c r="LP7" s="196" t="s">
        <v>72</v>
      </c>
      <c r="LQ7" s="196" t="s">
        <v>73</v>
      </c>
      <c r="LR7" s="196" t="s">
        <v>74</v>
      </c>
      <c r="LS7" s="196" t="s">
        <v>71</v>
      </c>
      <c r="LT7" s="196" t="s">
        <v>72</v>
      </c>
      <c r="LU7" s="196" t="s">
        <v>73</v>
      </c>
      <c r="LV7" s="196" t="s">
        <v>74</v>
      </c>
      <c r="LW7" s="196" t="s">
        <v>71</v>
      </c>
      <c r="LX7" s="196" t="s">
        <v>72</v>
      </c>
      <c r="LY7" s="196" t="s">
        <v>73</v>
      </c>
      <c r="LZ7" s="196" t="s">
        <v>74</v>
      </c>
      <c r="MA7" s="196" t="s">
        <v>71</v>
      </c>
      <c r="MB7" s="196" t="s">
        <v>72</v>
      </c>
      <c r="MC7" s="196" t="s">
        <v>73</v>
      </c>
      <c r="MD7" s="196" t="s">
        <v>74</v>
      </c>
      <c r="ME7" s="196" t="s">
        <v>71</v>
      </c>
      <c r="MF7" s="196" t="s">
        <v>72</v>
      </c>
      <c r="MG7" s="196" t="s">
        <v>73</v>
      </c>
      <c r="MH7" s="196" t="s">
        <v>74</v>
      </c>
      <c r="MI7" s="196" t="s">
        <v>71</v>
      </c>
      <c r="MJ7" s="196" t="s">
        <v>72</v>
      </c>
      <c r="MK7" s="196" t="s">
        <v>73</v>
      </c>
      <c r="ML7" s="196" t="s">
        <v>74</v>
      </c>
      <c r="MM7" s="196" t="s">
        <v>71</v>
      </c>
      <c r="MN7" s="196" t="s">
        <v>72</v>
      </c>
      <c r="MO7" s="196" t="s">
        <v>73</v>
      </c>
      <c r="MP7" s="196" t="s">
        <v>74</v>
      </c>
      <c r="MQ7" s="196" t="s">
        <v>71</v>
      </c>
      <c r="MR7" s="196" t="s">
        <v>72</v>
      </c>
      <c r="MS7" s="196" t="s">
        <v>73</v>
      </c>
      <c r="MT7" s="196" t="s">
        <v>74</v>
      </c>
      <c r="MU7" s="196" t="s">
        <v>71</v>
      </c>
      <c r="MV7" s="196" t="s">
        <v>72</v>
      </c>
      <c r="MW7" s="196" t="s">
        <v>73</v>
      </c>
      <c r="MX7" s="196" t="s">
        <v>74</v>
      </c>
      <c r="MY7" s="196" t="s">
        <v>71</v>
      </c>
      <c r="MZ7" s="196" t="s">
        <v>72</v>
      </c>
      <c r="NA7" s="196" t="s">
        <v>73</v>
      </c>
      <c r="NB7" s="196" t="s">
        <v>74</v>
      </c>
      <c r="NC7" s="196" t="s">
        <v>71</v>
      </c>
      <c r="ND7" s="196" t="s">
        <v>72</v>
      </c>
      <c r="NE7" s="196" t="s">
        <v>73</v>
      </c>
      <c r="NF7" s="196" t="s">
        <v>74</v>
      </c>
      <c r="NG7" s="196" t="s">
        <v>71</v>
      </c>
      <c r="NH7" s="196" t="s">
        <v>72</v>
      </c>
      <c r="NI7" s="196" t="s">
        <v>73</v>
      </c>
      <c r="NJ7" s="196" t="s">
        <v>74</v>
      </c>
      <c r="NK7" s="196" t="s">
        <v>71</v>
      </c>
      <c r="NL7" s="196" t="s">
        <v>72</v>
      </c>
      <c r="NM7" s="196" t="s">
        <v>73</v>
      </c>
      <c r="NN7" s="196" t="s">
        <v>74</v>
      </c>
      <c r="NO7" s="196" t="s">
        <v>71</v>
      </c>
      <c r="NP7" s="196" t="s">
        <v>72</v>
      </c>
      <c r="NQ7" s="196" t="s">
        <v>73</v>
      </c>
      <c r="NR7" s="196" t="s">
        <v>74</v>
      </c>
      <c r="NS7" s="196" t="s">
        <v>71</v>
      </c>
      <c r="NT7" s="196" t="s">
        <v>72</v>
      </c>
      <c r="NU7" s="196" t="s">
        <v>73</v>
      </c>
      <c r="NV7" s="196" t="s">
        <v>74</v>
      </c>
      <c r="NW7" s="196" t="s">
        <v>71</v>
      </c>
      <c r="NX7" s="196" t="s">
        <v>72</v>
      </c>
      <c r="NY7" s="196" t="s">
        <v>73</v>
      </c>
      <c r="NZ7" s="196" t="s">
        <v>74</v>
      </c>
      <c r="OA7" s="196" t="s">
        <v>71</v>
      </c>
      <c r="OB7" s="196" t="s">
        <v>72</v>
      </c>
      <c r="OC7" s="196" t="s">
        <v>73</v>
      </c>
      <c r="OD7" s="196" t="s">
        <v>74</v>
      </c>
      <c r="OE7" s="196" t="s">
        <v>71</v>
      </c>
      <c r="OF7" s="196" t="s">
        <v>72</v>
      </c>
      <c r="OG7" s="196" t="s">
        <v>73</v>
      </c>
      <c r="OH7" s="196" t="s">
        <v>74</v>
      </c>
      <c r="OI7" s="196" t="s">
        <v>71</v>
      </c>
      <c r="OJ7" s="196" t="s">
        <v>72</v>
      </c>
      <c r="OK7" s="196" t="s">
        <v>73</v>
      </c>
      <c r="OL7" s="196" t="s">
        <v>74</v>
      </c>
      <c r="OM7" s="196" t="s">
        <v>71</v>
      </c>
      <c r="ON7" s="196" t="s">
        <v>72</v>
      </c>
      <c r="OO7" s="196" t="s">
        <v>73</v>
      </c>
      <c r="OP7" s="196" t="s">
        <v>74</v>
      </c>
      <c r="OQ7" s="196" t="s">
        <v>71</v>
      </c>
      <c r="OR7" s="196" t="s">
        <v>72</v>
      </c>
      <c r="OS7" s="196" t="s">
        <v>73</v>
      </c>
      <c r="OT7" s="196" t="s">
        <v>74</v>
      </c>
      <c r="OU7" s="196" t="s">
        <v>71</v>
      </c>
      <c r="OV7" s="196" t="s">
        <v>72</v>
      </c>
      <c r="OW7" s="196" t="s">
        <v>73</v>
      </c>
      <c r="OX7" s="196" t="s">
        <v>74</v>
      </c>
      <c r="OY7" s="196" t="s">
        <v>71</v>
      </c>
      <c r="OZ7" s="196" t="s">
        <v>72</v>
      </c>
      <c r="PA7" s="196" t="s">
        <v>73</v>
      </c>
      <c r="PB7" s="196" t="s">
        <v>74</v>
      </c>
      <c r="PC7" s="196" t="s">
        <v>71</v>
      </c>
      <c r="PD7" s="196" t="s">
        <v>72</v>
      </c>
      <c r="PE7" s="196" t="s">
        <v>73</v>
      </c>
      <c r="PF7" s="196" t="s">
        <v>74</v>
      </c>
      <c r="PG7" s="196" t="s">
        <v>71</v>
      </c>
      <c r="PH7" s="196" t="s">
        <v>72</v>
      </c>
      <c r="PI7" s="196" t="s">
        <v>73</v>
      </c>
      <c r="PJ7" s="196" t="s">
        <v>74</v>
      </c>
      <c r="PK7" s="196" t="s">
        <v>71</v>
      </c>
      <c r="PL7" s="196" t="s">
        <v>72</v>
      </c>
      <c r="PM7" s="196" t="s">
        <v>73</v>
      </c>
      <c r="PN7" s="196" t="s">
        <v>74</v>
      </c>
      <c r="PO7" s="196" t="s">
        <v>71</v>
      </c>
      <c r="PP7" s="196" t="s">
        <v>72</v>
      </c>
      <c r="PQ7" s="196" t="s">
        <v>73</v>
      </c>
      <c r="PR7" s="196" t="s">
        <v>74</v>
      </c>
      <c r="PS7" s="196" t="s">
        <v>71</v>
      </c>
      <c r="PT7" s="196" t="s">
        <v>72</v>
      </c>
      <c r="PU7" s="196" t="s">
        <v>73</v>
      </c>
      <c r="PV7" s="196" t="s">
        <v>74</v>
      </c>
      <c r="PW7" s="196" t="s">
        <v>71</v>
      </c>
      <c r="PX7" s="196" t="s">
        <v>72</v>
      </c>
      <c r="PY7" s="196" t="s">
        <v>73</v>
      </c>
      <c r="PZ7" s="196" t="s">
        <v>74</v>
      </c>
      <c r="QA7" s="196" t="s">
        <v>71</v>
      </c>
      <c r="QB7" s="196" t="s">
        <v>72</v>
      </c>
      <c r="QC7" s="196" t="s">
        <v>73</v>
      </c>
      <c r="QD7" s="196" t="s">
        <v>74</v>
      </c>
      <c r="QE7" s="196" t="s">
        <v>71</v>
      </c>
      <c r="QF7" s="196" t="s">
        <v>72</v>
      </c>
      <c r="QG7" s="196" t="s">
        <v>73</v>
      </c>
      <c r="QH7" s="196" t="s">
        <v>74</v>
      </c>
      <c r="QI7" s="196" t="s">
        <v>71</v>
      </c>
      <c r="QJ7" s="196" t="s">
        <v>72</v>
      </c>
      <c r="QK7" s="196" t="s">
        <v>73</v>
      </c>
      <c r="QL7" s="196" t="s">
        <v>74</v>
      </c>
      <c r="QM7" s="196" t="s">
        <v>71</v>
      </c>
      <c r="QN7" s="196" t="s">
        <v>72</v>
      </c>
      <c r="QO7" s="196" t="s">
        <v>73</v>
      </c>
      <c r="QP7" s="196" t="s">
        <v>74</v>
      </c>
      <c r="QQ7" s="196" t="s">
        <v>71</v>
      </c>
      <c r="QR7" s="196" t="s">
        <v>72</v>
      </c>
      <c r="QS7" s="196" t="s">
        <v>73</v>
      </c>
      <c r="QT7" s="196" t="s">
        <v>74</v>
      </c>
      <c r="QU7" s="196" t="s">
        <v>71</v>
      </c>
      <c r="QV7" s="196" t="s">
        <v>72</v>
      </c>
      <c r="QW7" s="196" t="s">
        <v>73</v>
      </c>
      <c r="QX7" s="196" t="s">
        <v>74</v>
      </c>
      <c r="QY7" s="196" t="s">
        <v>71</v>
      </c>
      <c r="QZ7" s="196" t="s">
        <v>72</v>
      </c>
      <c r="RA7" s="196" t="s">
        <v>73</v>
      </c>
      <c r="RB7" s="196" t="s">
        <v>74</v>
      </c>
      <c r="RC7" s="196" t="s">
        <v>71</v>
      </c>
      <c r="RD7" s="196" t="s">
        <v>72</v>
      </c>
      <c r="RE7" s="196" t="s">
        <v>73</v>
      </c>
      <c r="RF7" s="196" t="s">
        <v>74</v>
      </c>
      <c r="RG7" s="196" t="s">
        <v>71</v>
      </c>
      <c r="RH7" s="196" t="s">
        <v>72</v>
      </c>
      <c r="RI7" s="196" t="s">
        <v>73</v>
      </c>
      <c r="RJ7" s="196" t="s">
        <v>74</v>
      </c>
      <c r="RK7" s="196" t="s">
        <v>71</v>
      </c>
      <c r="RL7" s="196" t="s">
        <v>72</v>
      </c>
      <c r="RM7" s="196" t="s">
        <v>73</v>
      </c>
      <c r="RN7" s="196" t="s">
        <v>74</v>
      </c>
      <c r="RO7" s="196" t="s">
        <v>71</v>
      </c>
      <c r="RP7" s="196" t="s">
        <v>72</v>
      </c>
      <c r="RQ7" s="196" t="s">
        <v>73</v>
      </c>
      <c r="RR7" s="196" t="s">
        <v>74</v>
      </c>
      <c r="RS7" s="196" t="s">
        <v>71</v>
      </c>
      <c r="RT7" s="196" t="s">
        <v>72</v>
      </c>
      <c r="RU7" s="196" t="s">
        <v>73</v>
      </c>
      <c r="RV7" s="196" t="s">
        <v>74</v>
      </c>
      <c r="RW7" s="196" t="s">
        <v>71</v>
      </c>
      <c r="RX7" s="196" t="s">
        <v>72</v>
      </c>
      <c r="RY7" s="196" t="s">
        <v>73</v>
      </c>
      <c r="RZ7" s="196" t="s">
        <v>74</v>
      </c>
      <c r="SA7" s="196" t="s">
        <v>71</v>
      </c>
      <c r="SB7" s="196" t="s">
        <v>72</v>
      </c>
      <c r="SC7" s="196" t="s">
        <v>73</v>
      </c>
      <c r="SD7" s="196" t="s">
        <v>74</v>
      </c>
      <c r="SE7" s="196" t="s">
        <v>71</v>
      </c>
      <c r="SF7" s="196" t="s">
        <v>72</v>
      </c>
      <c r="SG7" s="196" t="s">
        <v>73</v>
      </c>
      <c r="SH7" s="196" t="s">
        <v>74</v>
      </c>
      <c r="SI7" s="196" t="s">
        <v>71</v>
      </c>
      <c r="SJ7" s="196" t="s">
        <v>72</v>
      </c>
      <c r="SK7" s="196" t="s">
        <v>73</v>
      </c>
      <c r="SL7" s="196" t="s">
        <v>74</v>
      </c>
      <c r="SM7" s="196" t="s">
        <v>71</v>
      </c>
      <c r="SN7" s="196" t="s">
        <v>72</v>
      </c>
      <c r="SO7" s="196" t="s">
        <v>73</v>
      </c>
      <c r="SP7" s="196" t="s">
        <v>74</v>
      </c>
      <c r="SQ7" s="196" t="s">
        <v>71</v>
      </c>
      <c r="SR7" s="196" t="s">
        <v>72</v>
      </c>
      <c r="SS7" s="196" t="s">
        <v>73</v>
      </c>
      <c r="ST7" s="196" t="s">
        <v>74</v>
      </c>
      <c r="SU7" s="196" t="s">
        <v>71</v>
      </c>
      <c r="SV7" s="196" t="s">
        <v>72</v>
      </c>
      <c r="SW7" s="196" t="s">
        <v>73</v>
      </c>
      <c r="SX7" s="196" t="s">
        <v>74</v>
      </c>
      <c r="SY7" s="196" t="s">
        <v>71</v>
      </c>
      <c r="SZ7" s="196" t="s">
        <v>72</v>
      </c>
      <c r="TA7" s="196" t="s">
        <v>73</v>
      </c>
      <c r="TB7" s="196" t="s">
        <v>74</v>
      </c>
      <c r="TC7" s="196" t="s">
        <v>71</v>
      </c>
      <c r="TD7" s="196" t="s">
        <v>72</v>
      </c>
      <c r="TE7" s="196" t="s">
        <v>73</v>
      </c>
      <c r="TF7" s="196" t="s">
        <v>74</v>
      </c>
      <c r="TG7" s="196" t="s">
        <v>71</v>
      </c>
      <c r="TH7" s="196" t="s">
        <v>72</v>
      </c>
      <c r="TI7" s="196" t="s">
        <v>73</v>
      </c>
      <c r="TJ7" s="196" t="s">
        <v>74</v>
      </c>
      <c r="TK7" s="196" t="s">
        <v>71</v>
      </c>
      <c r="TL7" s="196" t="s">
        <v>72</v>
      </c>
      <c r="TM7" s="196" t="s">
        <v>73</v>
      </c>
      <c r="TN7" s="196" t="s">
        <v>74</v>
      </c>
      <c r="TO7" s="196" t="s">
        <v>71</v>
      </c>
      <c r="TP7" s="196" t="s">
        <v>72</v>
      </c>
      <c r="TQ7" s="196" t="s">
        <v>73</v>
      </c>
      <c r="TR7" s="196" t="s">
        <v>74</v>
      </c>
      <c r="TS7" s="196" t="s">
        <v>71</v>
      </c>
      <c r="TT7" s="196" t="s">
        <v>72</v>
      </c>
      <c r="TU7" s="196" t="s">
        <v>73</v>
      </c>
      <c r="TV7" s="196" t="s">
        <v>74</v>
      </c>
      <c r="TW7" s="196" t="s">
        <v>71</v>
      </c>
      <c r="TX7" s="196" t="s">
        <v>72</v>
      </c>
      <c r="TY7" s="196" t="s">
        <v>73</v>
      </c>
      <c r="TZ7" s="196" t="s">
        <v>74</v>
      </c>
      <c r="UA7" s="196" t="s">
        <v>71</v>
      </c>
      <c r="UB7" s="196" t="s">
        <v>72</v>
      </c>
      <c r="UC7" s="196" t="s">
        <v>73</v>
      </c>
      <c r="UD7" s="196" t="s">
        <v>74</v>
      </c>
      <c r="UE7" s="196" t="s">
        <v>71</v>
      </c>
      <c r="UF7" s="196" t="s">
        <v>72</v>
      </c>
      <c r="UG7" s="196" t="s">
        <v>73</v>
      </c>
      <c r="UH7" s="196" t="s">
        <v>74</v>
      </c>
      <c r="UI7" s="196" t="s">
        <v>71</v>
      </c>
      <c r="UJ7" s="196" t="s">
        <v>72</v>
      </c>
      <c r="UK7" s="196" t="s">
        <v>73</v>
      </c>
      <c r="UL7" s="196" t="s">
        <v>74</v>
      </c>
      <c r="UM7" s="196" t="s">
        <v>71</v>
      </c>
      <c r="UN7" s="196" t="s">
        <v>72</v>
      </c>
      <c r="UO7" s="196" t="s">
        <v>73</v>
      </c>
      <c r="UP7" s="196" t="s">
        <v>74</v>
      </c>
      <c r="UQ7" s="196" t="s">
        <v>71</v>
      </c>
      <c r="UR7" s="196" t="s">
        <v>72</v>
      </c>
      <c r="US7" s="196" t="s">
        <v>73</v>
      </c>
      <c r="UT7" s="196" t="s">
        <v>74</v>
      </c>
      <c r="UU7" s="196" t="s">
        <v>71</v>
      </c>
      <c r="UV7" s="196" t="s">
        <v>72</v>
      </c>
      <c r="UW7" s="196" t="s">
        <v>73</v>
      </c>
      <c r="UX7" s="196" t="s">
        <v>74</v>
      </c>
      <c r="UY7" s="196" t="s">
        <v>71</v>
      </c>
      <c r="UZ7" s="196" t="s">
        <v>72</v>
      </c>
      <c r="VA7" s="196" t="s">
        <v>73</v>
      </c>
      <c r="VB7" s="196" t="s">
        <v>74</v>
      </c>
      <c r="VC7" s="196" t="s">
        <v>71</v>
      </c>
      <c r="VD7" s="196" t="s">
        <v>72</v>
      </c>
      <c r="VE7" s="196" t="s">
        <v>73</v>
      </c>
      <c r="VF7" s="196" t="s">
        <v>74</v>
      </c>
      <c r="VG7" s="196" t="s">
        <v>71</v>
      </c>
      <c r="VH7" s="196" t="s">
        <v>72</v>
      </c>
      <c r="VI7" s="196" t="s">
        <v>73</v>
      </c>
      <c r="VJ7" s="196" t="s">
        <v>74</v>
      </c>
      <c r="VK7" s="196" t="s">
        <v>71</v>
      </c>
      <c r="VL7" s="196" t="s">
        <v>72</v>
      </c>
      <c r="VM7" s="196" t="s">
        <v>73</v>
      </c>
      <c r="VN7" s="196" t="s">
        <v>74</v>
      </c>
      <c r="VO7" s="196" t="s">
        <v>71</v>
      </c>
      <c r="VP7" s="196" t="s">
        <v>72</v>
      </c>
      <c r="VQ7" s="196" t="s">
        <v>73</v>
      </c>
      <c r="VR7" s="196" t="s">
        <v>74</v>
      </c>
      <c r="VS7" s="196" t="s">
        <v>71</v>
      </c>
      <c r="VT7" s="196" t="s">
        <v>72</v>
      </c>
      <c r="VU7" s="196" t="s">
        <v>73</v>
      </c>
      <c r="VV7" s="196" t="s">
        <v>74</v>
      </c>
      <c r="VW7" s="196" t="s">
        <v>71</v>
      </c>
      <c r="VX7" s="196" t="s">
        <v>72</v>
      </c>
      <c r="VY7" s="196" t="s">
        <v>73</v>
      </c>
      <c r="VZ7" s="196" t="s">
        <v>74</v>
      </c>
      <c r="WA7" s="196" t="s">
        <v>71</v>
      </c>
      <c r="WB7" s="196" t="s">
        <v>72</v>
      </c>
      <c r="WC7" s="196" t="s">
        <v>73</v>
      </c>
      <c r="WD7" s="196" t="s">
        <v>74</v>
      </c>
      <c r="WE7" s="196" t="s">
        <v>71</v>
      </c>
      <c r="WF7" s="196" t="s">
        <v>72</v>
      </c>
      <c r="WG7" s="196" t="s">
        <v>73</v>
      </c>
      <c r="WH7" s="196" t="s">
        <v>74</v>
      </c>
      <c r="WI7" s="196" t="s">
        <v>71</v>
      </c>
      <c r="WJ7" s="196" t="s">
        <v>72</v>
      </c>
      <c r="WK7" s="196" t="s">
        <v>73</v>
      </c>
      <c r="WL7" s="196" t="s">
        <v>74</v>
      </c>
      <c r="WM7" s="196" t="s">
        <v>71</v>
      </c>
      <c r="WN7" s="196" t="s">
        <v>72</v>
      </c>
      <c r="WO7" s="196" t="s">
        <v>73</v>
      </c>
      <c r="WP7" s="196" t="s">
        <v>74</v>
      </c>
      <c r="WQ7" s="196" t="s">
        <v>71</v>
      </c>
      <c r="WR7" s="196" t="s">
        <v>72</v>
      </c>
      <c r="WS7" s="196" t="s">
        <v>73</v>
      </c>
      <c r="WT7" s="196" t="s">
        <v>74</v>
      </c>
      <c r="WU7" s="196" t="s">
        <v>71</v>
      </c>
      <c r="WV7" s="196" t="s">
        <v>72</v>
      </c>
      <c r="WW7" s="196" t="s">
        <v>73</v>
      </c>
      <c r="WX7" s="196" t="s">
        <v>74</v>
      </c>
      <c r="WY7" s="196" t="s">
        <v>71</v>
      </c>
      <c r="WZ7" s="196" t="s">
        <v>72</v>
      </c>
      <c r="XA7" s="196" t="s">
        <v>73</v>
      </c>
      <c r="XB7" s="196" t="s">
        <v>74</v>
      </c>
      <c r="XC7" s="196" t="s">
        <v>71</v>
      </c>
      <c r="XD7" s="196" t="s">
        <v>72</v>
      </c>
      <c r="XE7" s="196" t="s">
        <v>73</v>
      </c>
      <c r="XF7" s="196" t="s">
        <v>74</v>
      </c>
      <c r="XG7" s="196" t="s">
        <v>71</v>
      </c>
      <c r="XH7" s="196" t="s">
        <v>72</v>
      </c>
      <c r="XI7" s="196" t="s">
        <v>73</v>
      </c>
      <c r="XJ7" s="196" t="s">
        <v>74</v>
      </c>
    </row>
    <row r="8" spans="1:634" x14ac:dyDescent="0.3">
      <c r="B8" s="210"/>
      <c r="C8" s="195">
        <v>3</v>
      </c>
      <c r="D8" s="189">
        <v>4</v>
      </c>
      <c r="E8" s="189">
        <v>2</v>
      </c>
      <c r="F8" s="190">
        <v>4</v>
      </c>
      <c r="G8" s="191"/>
      <c r="H8" s="192"/>
      <c r="I8" s="192"/>
      <c r="J8" s="193"/>
      <c r="K8" s="191"/>
      <c r="L8" s="192"/>
      <c r="M8" s="192"/>
      <c r="N8" s="193"/>
      <c r="O8" s="191"/>
      <c r="P8" s="192"/>
      <c r="Q8" s="192"/>
      <c r="R8" s="200"/>
      <c r="S8" s="205"/>
      <c r="T8" s="192"/>
      <c r="U8" s="192"/>
      <c r="V8" s="193"/>
      <c r="W8" s="191"/>
      <c r="X8" s="192"/>
      <c r="Y8" s="192"/>
      <c r="Z8" s="193"/>
      <c r="AA8" s="191"/>
      <c r="AB8" s="192"/>
      <c r="AC8" s="192"/>
      <c r="AD8" s="193"/>
      <c r="AE8" s="191"/>
      <c r="AF8" s="192"/>
      <c r="AG8" s="192"/>
      <c r="AH8" s="193"/>
      <c r="AI8" s="191"/>
      <c r="AJ8" s="192"/>
      <c r="AK8" s="192"/>
      <c r="AL8" s="200"/>
      <c r="AM8" s="205"/>
      <c r="AN8" s="192"/>
      <c r="AO8" s="192"/>
      <c r="AP8" s="193"/>
      <c r="AQ8" s="191"/>
      <c r="AR8" s="192"/>
      <c r="AS8" s="192"/>
      <c r="AT8" s="193"/>
      <c r="AU8" s="191"/>
      <c r="AV8" s="192"/>
      <c r="AW8" s="192"/>
      <c r="AX8" s="193"/>
      <c r="AY8" s="191"/>
      <c r="AZ8" s="192"/>
      <c r="BA8" s="192"/>
      <c r="BB8" s="193"/>
      <c r="BC8" s="191"/>
      <c r="BD8" s="192"/>
      <c r="BE8" s="192"/>
      <c r="BF8" s="193"/>
      <c r="BG8" s="194"/>
      <c r="BH8" s="192"/>
      <c r="BI8" s="192"/>
      <c r="BJ8" s="192"/>
      <c r="BK8" s="192"/>
      <c r="BL8" s="192"/>
      <c r="BM8" s="192"/>
      <c r="BN8" s="192"/>
      <c r="BO8" s="192"/>
      <c r="BP8" s="192"/>
      <c r="BQ8" s="192"/>
      <c r="BR8" s="200"/>
      <c r="BS8" s="194"/>
      <c r="BT8" s="192"/>
      <c r="BU8" s="192"/>
      <c r="BV8" s="192"/>
      <c r="BW8" s="192"/>
      <c r="BX8" s="192"/>
      <c r="BY8" s="192"/>
      <c r="BZ8" s="192"/>
      <c r="CA8" s="192"/>
      <c r="CB8" s="192"/>
      <c r="CC8" s="192"/>
      <c r="CD8" s="192"/>
      <c r="CE8" s="192"/>
      <c r="CF8" s="192"/>
      <c r="CG8" s="192"/>
      <c r="CH8" s="192"/>
      <c r="CI8" s="192"/>
      <c r="CJ8" s="192"/>
      <c r="CK8" s="192"/>
      <c r="CL8" s="192"/>
      <c r="CM8" s="192"/>
      <c r="CN8" s="192"/>
      <c r="CO8" s="192"/>
      <c r="CP8" s="192"/>
      <c r="CQ8" s="192"/>
      <c r="CR8" s="192"/>
      <c r="CS8" s="192"/>
      <c r="CT8" s="192"/>
      <c r="CU8" s="192"/>
      <c r="CV8" s="192"/>
      <c r="CW8" s="192"/>
      <c r="CX8" s="192"/>
      <c r="CY8" s="192"/>
      <c r="CZ8" s="192"/>
      <c r="DA8" s="192"/>
      <c r="DB8" s="192"/>
      <c r="DC8" s="192"/>
      <c r="DD8" s="192"/>
      <c r="DE8" s="192"/>
      <c r="DF8" s="192"/>
      <c r="DG8" s="192"/>
      <c r="DH8" s="192"/>
      <c r="DI8" s="192"/>
      <c r="DJ8" s="192"/>
      <c r="DK8" s="192"/>
      <c r="DL8" s="192"/>
      <c r="DM8" s="192"/>
      <c r="DN8" s="192"/>
      <c r="DO8" s="192"/>
      <c r="DP8" s="192"/>
      <c r="DQ8" s="192"/>
      <c r="DR8" s="192"/>
      <c r="DS8" s="192"/>
      <c r="DT8" s="192"/>
      <c r="DU8" s="192"/>
      <c r="DV8" s="192"/>
      <c r="DW8" s="192"/>
      <c r="DX8" s="192"/>
      <c r="DY8" s="192"/>
      <c r="DZ8" s="192"/>
      <c r="EA8" s="192"/>
      <c r="EB8" s="192"/>
      <c r="EC8" s="192"/>
      <c r="ED8" s="192"/>
      <c r="EE8" s="192"/>
      <c r="EF8" s="192"/>
      <c r="EG8" s="192"/>
      <c r="EH8" s="192"/>
      <c r="EI8" s="192"/>
      <c r="EJ8" s="192"/>
      <c r="EK8" s="192"/>
      <c r="EL8" s="192"/>
      <c r="EM8" s="192"/>
      <c r="EN8" s="192"/>
      <c r="EO8" s="192"/>
      <c r="EP8" s="192"/>
      <c r="EQ8" s="192"/>
      <c r="ER8" s="192"/>
      <c r="ES8" s="192"/>
      <c r="ET8" s="192"/>
      <c r="EU8" s="192"/>
      <c r="EV8" s="192"/>
      <c r="EW8" s="192"/>
      <c r="EX8" s="192"/>
      <c r="EY8" s="192"/>
      <c r="EZ8" s="192"/>
      <c r="FA8" s="192"/>
      <c r="FB8" s="192"/>
      <c r="FC8" s="192"/>
      <c r="FD8" s="192"/>
      <c r="FE8" s="192"/>
      <c r="FF8" s="192"/>
      <c r="FG8" s="192"/>
      <c r="FH8" s="192"/>
      <c r="FI8" s="192"/>
      <c r="FJ8" s="192"/>
      <c r="FK8" s="192"/>
      <c r="FL8" s="192"/>
      <c r="FM8" s="192"/>
      <c r="FN8" s="192"/>
      <c r="FO8" s="192"/>
      <c r="FP8" s="192"/>
      <c r="FQ8" s="192"/>
      <c r="FR8" s="192"/>
      <c r="FS8" s="192"/>
      <c r="FT8" s="192"/>
      <c r="FU8" s="192"/>
      <c r="FV8" s="192"/>
      <c r="FW8" s="192"/>
      <c r="FX8" s="192"/>
      <c r="FY8" s="192"/>
      <c r="FZ8" s="192"/>
      <c r="GA8" s="192"/>
      <c r="GB8" s="192"/>
      <c r="GC8" s="192"/>
      <c r="GD8" s="192"/>
      <c r="GE8" s="192"/>
      <c r="GF8" s="192"/>
      <c r="GG8" s="192"/>
      <c r="GH8" s="192"/>
      <c r="GI8" s="192"/>
      <c r="GJ8" s="192"/>
      <c r="GK8" s="192"/>
      <c r="GL8" s="192"/>
      <c r="GM8" s="192"/>
      <c r="GN8" s="192"/>
      <c r="GO8" s="192"/>
      <c r="GP8" s="192"/>
      <c r="GQ8" s="192"/>
      <c r="GR8" s="192"/>
      <c r="GS8" s="192"/>
      <c r="GT8" s="192"/>
      <c r="GU8" s="192"/>
      <c r="GV8" s="192"/>
      <c r="GW8" s="192"/>
      <c r="GX8" s="192"/>
      <c r="GY8" s="192"/>
      <c r="GZ8" s="192"/>
      <c r="HA8" s="192"/>
      <c r="HB8" s="192"/>
      <c r="HC8" s="192"/>
      <c r="HD8" s="192"/>
      <c r="HE8" s="192"/>
      <c r="HF8" s="192"/>
      <c r="HG8" s="192"/>
      <c r="HH8" s="192"/>
      <c r="HI8" s="192"/>
      <c r="HJ8" s="192"/>
      <c r="HK8" s="192"/>
      <c r="HL8" s="192"/>
      <c r="HM8" s="192"/>
      <c r="HN8" s="192"/>
      <c r="HO8" s="192"/>
      <c r="HP8" s="192"/>
      <c r="HQ8" s="192"/>
      <c r="HR8" s="192"/>
      <c r="HS8" s="192"/>
      <c r="HT8" s="192"/>
      <c r="HU8" s="192"/>
      <c r="HV8" s="192"/>
      <c r="HW8" s="192"/>
      <c r="HX8" s="192"/>
      <c r="HY8" s="192"/>
      <c r="HZ8" s="192"/>
      <c r="IA8" s="192"/>
      <c r="IB8" s="192"/>
      <c r="IC8" s="192"/>
      <c r="ID8" s="192"/>
      <c r="IE8" s="192"/>
      <c r="IF8" s="192"/>
      <c r="IG8" s="192"/>
      <c r="IH8" s="192"/>
      <c r="II8" s="192"/>
      <c r="IJ8" s="192"/>
      <c r="IK8" s="192"/>
      <c r="IL8" s="192"/>
      <c r="IM8" s="192"/>
      <c r="IN8" s="192"/>
      <c r="IO8" s="192"/>
      <c r="IP8" s="192"/>
      <c r="IQ8" s="192"/>
      <c r="IR8" s="192"/>
      <c r="IS8" s="192"/>
      <c r="IT8" s="192"/>
      <c r="IU8" s="192"/>
      <c r="IV8" s="192"/>
      <c r="IW8" s="192"/>
      <c r="IX8" s="192"/>
      <c r="IY8" s="192"/>
      <c r="IZ8" s="192"/>
      <c r="JA8" s="192"/>
      <c r="JB8" s="192"/>
      <c r="JC8" s="192"/>
      <c r="JD8" s="192"/>
      <c r="JE8" s="192"/>
      <c r="JF8" s="192"/>
      <c r="JG8" s="192"/>
      <c r="JH8" s="192"/>
      <c r="JI8" s="192"/>
      <c r="JJ8" s="192"/>
      <c r="JK8" s="192"/>
      <c r="JL8" s="192"/>
      <c r="JM8" s="192"/>
      <c r="JN8" s="192"/>
      <c r="JO8" s="192"/>
      <c r="JP8" s="192"/>
      <c r="JQ8" s="192"/>
      <c r="JR8" s="192"/>
      <c r="JS8" s="192"/>
      <c r="JT8" s="192"/>
      <c r="JU8" s="192"/>
      <c r="JV8" s="192"/>
      <c r="JW8" s="192"/>
      <c r="JX8" s="192"/>
      <c r="JY8" s="192"/>
      <c r="JZ8" s="192"/>
      <c r="KA8" s="192"/>
      <c r="KB8" s="192"/>
      <c r="KC8" s="192"/>
      <c r="KD8" s="192"/>
      <c r="KE8" s="192"/>
      <c r="KF8" s="192"/>
      <c r="KG8" s="192"/>
      <c r="KH8" s="192"/>
      <c r="KI8" s="192"/>
      <c r="KJ8" s="192"/>
      <c r="KK8" s="192"/>
      <c r="KL8" s="192"/>
      <c r="KM8" s="192"/>
      <c r="KN8" s="192"/>
      <c r="KO8" s="192"/>
      <c r="KP8" s="192"/>
      <c r="KQ8" s="192"/>
      <c r="KR8" s="192"/>
      <c r="KS8" s="192"/>
      <c r="KT8" s="192"/>
      <c r="KU8" s="192"/>
      <c r="KV8" s="192"/>
      <c r="KW8" s="192"/>
      <c r="KX8" s="192"/>
      <c r="KY8" s="192"/>
      <c r="KZ8" s="192"/>
      <c r="LA8" s="192"/>
      <c r="LB8" s="192"/>
      <c r="LC8" s="192"/>
      <c r="LD8" s="192"/>
      <c r="LE8" s="192"/>
      <c r="LF8" s="192"/>
      <c r="LG8" s="192"/>
      <c r="LH8" s="192"/>
      <c r="LI8" s="192"/>
      <c r="LJ8" s="192"/>
      <c r="LK8" s="192"/>
      <c r="LL8" s="192"/>
      <c r="LM8" s="192"/>
      <c r="LN8" s="192"/>
      <c r="LO8" s="192"/>
      <c r="LP8" s="192"/>
      <c r="LQ8" s="192"/>
      <c r="LR8" s="192"/>
      <c r="LS8" s="192"/>
      <c r="LT8" s="192"/>
      <c r="LU8" s="192"/>
      <c r="LV8" s="192"/>
      <c r="LW8" s="192"/>
      <c r="LX8" s="192"/>
      <c r="LY8" s="192"/>
      <c r="LZ8" s="192"/>
      <c r="MA8" s="192"/>
      <c r="MB8" s="192"/>
      <c r="MC8" s="192"/>
      <c r="MD8" s="192"/>
      <c r="ME8" s="192"/>
      <c r="MF8" s="192"/>
      <c r="MG8" s="192"/>
      <c r="MH8" s="192"/>
      <c r="MI8" s="192"/>
      <c r="MJ8" s="192"/>
      <c r="MK8" s="192"/>
      <c r="ML8" s="192"/>
      <c r="MM8" s="192"/>
      <c r="MN8" s="192"/>
      <c r="MO8" s="192"/>
      <c r="MP8" s="192"/>
      <c r="MQ8" s="192"/>
      <c r="MR8" s="192"/>
      <c r="MS8" s="192"/>
      <c r="MT8" s="192"/>
      <c r="MU8" s="192"/>
      <c r="MV8" s="192"/>
      <c r="MW8" s="192"/>
      <c r="MX8" s="192"/>
      <c r="MY8" s="192"/>
      <c r="MZ8" s="192"/>
      <c r="NA8" s="192"/>
      <c r="NB8" s="192"/>
      <c r="NC8" s="192"/>
      <c r="ND8" s="192"/>
      <c r="NE8" s="192"/>
      <c r="NF8" s="192"/>
      <c r="NG8" s="192"/>
      <c r="NH8" s="192"/>
      <c r="NI8" s="192"/>
      <c r="NJ8" s="192"/>
      <c r="NK8" s="192"/>
      <c r="NL8" s="192"/>
      <c r="NM8" s="192"/>
      <c r="NN8" s="192"/>
      <c r="NO8" s="192"/>
      <c r="NP8" s="192"/>
      <c r="NQ8" s="192"/>
      <c r="NR8" s="192"/>
      <c r="NS8" s="192"/>
      <c r="NT8" s="192"/>
      <c r="NU8" s="192"/>
      <c r="NV8" s="192"/>
      <c r="NW8" s="192"/>
      <c r="NX8" s="192"/>
      <c r="NY8" s="192"/>
      <c r="NZ8" s="192"/>
      <c r="OA8" s="192"/>
      <c r="OB8" s="192"/>
      <c r="OC8" s="192"/>
      <c r="OD8" s="192"/>
      <c r="OE8" s="192"/>
      <c r="OF8" s="192"/>
      <c r="OG8" s="192"/>
      <c r="OH8" s="192"/>
      <c r="OI8" s="192"/>
      <c r="OJ8" s="192"/>
      <c r="OK8" s="192"/>
      <c r="OL8" s="192"/>
      <c r="OM8" s="192"/>
      <c r="ON8" s="192"/>
      <c r="OO8" s="192"/>
      <c r="OP8" s="192"/>
      <c r="OQ8" s="192"/>
      <c r="OR8" s="192"/>
      <c r="OS8" s="192"/>
      <c r="OT8" s="192"/>
      <c r="OU8" s="192"/>
      <c r="OV8" s="192"/>
      <c r="OW8" s="192"/>
      <c r="OX8" s="192"/>
      <c r="OY8" s="192"/>
      <c r="OZ8" s="192"/>
      <c r="PA8" s="192"/>
      <c r="PB8" s="192"/>
      <c r="PC8" s="192"/>
      <c r="PD8" s="192"/>
      <c r="PE8" s="192"/>
      <c r="PF8" s="192"/>
      <c r="PG8" s="192"/>
      <c r="PH8" s="192"/>
      <c r="PI8" s="192"/>
      <c r="PJ8" s="192"/>
      <c r="PK8" s="192"/>
      <c r="PL8" s="192"/>
      <c r="PM8" s="192"/>
      <c r="PN8" s="192"/>
      <c r="PO8" s="192"/>
      <c r="PP8" s="192"/>
      <c r="PQ8" s="192"/>
      <c r="PR8" s="192"/>
      <c r="PS8" s="192"/>
      <c r="PT8" s="192"/>
      <c r="PU8" s="192"/>
      <c r="PV8" s="192"/>
      <c r="PW8" s="192"/>
      <c r="PX8" s="192"/>
      <c r="PY8" s="192"/>
      <c r="PZ8" s="192"/>
      <c r="QA8" s="192"/>
      <c r="QB8" s="192"/>
      <c r="QC8" s="192"/>
      <c r="QD8" s="192"/>
      <c r="QE8" s="192"/>
      <c r="QF8" s="192"/>
      <c r="QG8" s="192"/>
      <c r="QH8" s="192"/>
      <c r="QI8" s="192"/>
      <c r="QJ8" s="192"/>
      <c r="QK8" s="192"/>
      <c r="QL8" s="192"/>
      <c r="QM8" s="192"/>
      <c r="QN8" s="192"/>
      <c r="QO8" s="192"/>
      <c r="QP8" s="192"/>
      <c r="QQ8" s="192"/>
      <c r="QR8" s="192"/>
      <c r="QS8" s="192"/>
      <c r="QT8" s="192"/>
      <c r="QU8" s="192"/>
      <c r="QV8" s="192"/>
      <c r="QW8" s="192"/>
      <c r="QX8" s="192"/>
      <c r="QY8" s="192"/>
      <c r="QZ8" s="192"/>
      <c r="RA8" s="192"/>
      <c r="RB8" s="192"/>
      <c r="RC8" s="192"/>
      <c r="RD8" s="192"/>
      <c r="RE8" s="192"/>
      <c r="RF8" s="192"/>
      <c r="RG8" s="192"/>
      <c r="RH8" s="192"/>
      <c r="RI8" s="192"/>
      <c r="RJ8" s="192"/>
      <c r="RK8" s="192"/>
      <c r="RL8" s="192"/>
      <c r="RM8" s="192"/>
      <c r="RN8" s="192"/>
      <c r="RO8" s="192"/>
      <c r="RP8" s="192"/>
      <c r="RQ8" s="192"/>
      <c r="RR8" s="192"/>
      <c r="RS8" s="192"/>
      <c r="RT8" s="192"/>
      <c r="RU8" s="192"/>
      <c r="RV8" s="192"/>
      <c r="RW8" s="192"/>
      <c r="RX8" s="192"/>
      <c r="RY8" s="192"/>
      <c r="RZ8" s="192"/>
      <c r="SA8" s="192"/>
      <c r="SB8" s="192"/>
      <c r="SC8" s="192"/>
      <c r="SD8" s="192"/>
      <c r="SE8" s="192"/>
      <c r="SF8" s="192"/>
      <c r="SG8" s="192"/>
      <c r="SH8" s="192"/>
      <c r="SI8" s="192"/>
      <c r="SJ8" s="192"/>
      <c r="SK8" s="192"/>
      <c r="SL8" s="192"/>
      <c r="SM8" s="192"/>
      <c r="SN8" s="192"/>
      <c r="SO8" s="192"/>
      <c r="SP8" s="192"/>
      <c r="SQ8" s="192"/>
      <c r="SR8" s="192"/>
      <c r="SS8" s="192"/>
      <c r="ST8" s="192"/>
      <c r="SU8" s="192"/>
      <c r="SV8" s="192"/>
      <c r="SW8" s="192"/>
      <c r="SX8" s="192"/>
      <c r="SY8" s="192"/>
      <c r="SZ8" s="192"/>
      <c r="TA8" s="192"/>
      <c r="TB8" s="192"/>
      <c r="TC8" s="192"/>
      <c r="TD8" s="192"/>
      <c r="TE8" s="192"/>
      <c r="TF8" s="192"/>
      <c r="TG8" s="192"/>
      <c r="TH8" s="192"/>
      <c r="TI8" s="192"/>
      <c r="TJ8" s="192"/>
      <c r="TK8" s="192"/>
      <c r="TL8" s="192"/>
      <c r="TM8" s="192"/>
      <c r="TN8" s="192"/>
      <c r="TO8" s="192"/>
      <c r="TP8" s="192"/>
      <c r="TQ8" s="192"/>
      <c r="TR8" s="192"/>
      <c r="TS8" s="192"/>
      <c r="TT8" s="192"/>
      <c r="TU8" s="192"/>
      <c r="TV8" s="192"/>
      <c r="TW8" s="192"/>
      <c r="TX8" s="192"/>
      <c r="TY8" s="192"/>
      <c r="TZ8" s="192"/>
      <c r="UA8" s="192"/>
      <c r="UB8" s="192"/>
      <c r="UC8" s="192"/>
      <c r="UD8" s="192"/>
      <c r="UE8" s="192"/>
      <c r="UF8" s="192"/>
      <c r="UG8" s="192"/>
      <c r="UH8" s="192"/>
      <c r="UI8" s="192"/>
      <c r="UJ8" s="192"/>
      <c r="UK8" s="192"/>
      <c r="UL8" s="192"/>
      <c r="UM8" s="192"/>
      <c r="UN8" s="192"/>
      <c r="UO8" s="192"/>
      <c r="UP8" s="192"/>
      <c r="UQ8" s="192"/>
      <c r="UR8" s="192"/>
      <c r="US8" s="192"/>
      <c r="UT8" s="192"/>
      <c r="UU8" s="192"/>
      <c r="UV8" s="192"/>
      <c r="UW8" s="192"/>
      <c r="UX8" s="192"/>
      <c r="UY8" s="192"/>
      <c r="UZ8" s="192"/>
      <c r="VA8" s="192"/>
      <c r="VB8" s="192"/>
      <c r="VC8" s="192"/>
      <c r="VD8" s="192"/>
      <c r="VE8" s="192"/>
      <c r="VF8" s="192"/>
      <c r="VG8" s="192"/>
      <c r="VH8" s="192"/>
      <c r="VI8" s="192"/>
      <c r="VJ8" s="192"/>
      <c r="VK8" s="192"/>
      <c r="VL8" s="192"/>
      <c r="VM8" s="192"/>
      <c r="VN8" s="192"/>
      <c r="VO8" s="192"/>
      <c r="VP8" s="192"/>
      <c r="VQ8" s="192"/>
      <c r="VR8" s="192"/>
      <c r="VS8" s="192"/>
      <c r="VT8" s="192"/>
      <c r="VU8" s="192"/>
      <c r="VV8" s="192"/>
      <c r="VW8" s="192"/>
      <c r="VX8" s="192"/>
      <c r="VY8" s="192"/>
      <c r="VZ8" s="192"/>
      <c r="WA8" s="192"/>
      <c r="WB8" s="192"/>
      <c r="WC8" s="192"/>
      <c r="WD8" s="192"/>
      <c r="WE8" s="192"/>
      <c r="WF8" s="192"/>
      <c r="WG8" s="192"/>
      <c r="WH8" s="192"/>
      <c r="WI8" s="192"/>
      <c r="WJ8" s="192"/>
      <c r="WK8" s="192"/>
      <c r="WL8" s="192"/>
      <c r="WM8" s="192"/>
      <c r="WN8" s="192"/>
      <c r="WO8" s="192"/>
      <c r="WP8" s="192"/>
      <c r="WQ8" s="192"/>
      <c r="WR8" s="192"/>
      <c r="WS8" s="192"/>
      <c r="WT8" s="192"/>
      <c r="WU8" s="192"/>
      <c r="WV8" s="192"/>
      <c r="WW8" s="192"/>
      <c r="WX8" s="192"/>
      <c r="WY8" s="192"/>
      <c r="WZ8" s="192"/>
      <c r="XA8" s="192"/>
      <c r="XB8" s="192"/>
      <c r="XC8" s="192"/>
      <c r="XD8" s="192"/>
      <c r="XE8" s="192"/>
      <c r="XF8" s="192"/>
      <c r="XG8" s="192"/>
      <c r="XH8" s="192"/>
      <c r="XI8" s="192"/>
      <c r="XJ8" s="192"/>
    </row>
    <row r="9" spans="1:634" x14ac:dyDescent="0.3">
      <c r="B9" s="211"/>
      <c r="C9" s="100"/>
      <c r="D9" s="96"/>
      <c r="E9" s="96"/>
      <c r="F9" s="101"/>
      <c r="G9" s="102"/>
      <c r="H9" s="97"/>
      <c r="I9" s="97"/>
      <c r="J9" s="103"/>
      <c r="K9" s="102"/>
      <c r="L9" s="97"/>
      <c r="M9" s="97"/>
      <c r="N9" s="103"/>
      <c r="O9" s="102"/>
      <c r="P9" s="97"/>
      <c r="Q9" s="97"/>
      <c r="R9" s="201"/>
      <c r="S9" s="202"/>
      <c r="T9" s="97"/>
      <c r="U9" s="97"/>
      <c r="V9" s="103"/>
      <c r="W9" s="102"/>
      <c r="X9" s="97"/>
      <c r="Y9" s="97"/>
      <c r="Z9" s="103"/>
      <c r="AA9" s="102"/>
      <c r="AB9" s="97"/>
      <c r="AC9" s="97"/>
      <c r="AD9" s="103"/>
      <c r="AE9" s="102"/>
      <c r="AF9" s="97"/>
      <c r="AG9" s="97"/>
      <c r="AH9" s="103"/>
      <c r="AI9" s="102"/>
      <c r="AJ9" s="97"/>
      <c r="AK9" s="97"/>
      <c r="AL9" s="201"/>
      <c r="AM9" s="202"/>
      <c r="AN9" s="97"/>
      <c r="AO9" s="97"/>
      <c r="AP9" s="103"/>
      <c r="AQ9" s="102"/>
      <c r="AR9" s="97"/>
      <c r="AS9" s="97"/>
      <c r="AT9" s="103"/>
      <c r="AU9" s="102"/>
      <c r="AV9" s="97"/>
      <c r="AW9" s="97"/>
      <c r="AX9" s="103"/>
      <c r="AY9" s="102"/>
      <c r="AZ9" s="97"/>
      <c r="BA9" s="97"/>
      <c r="BB9" s="103"/>
      <c r="BC9" s="102"/>
      <c r="BD9" s="97"/>
      <c r="BE9" s="97"/>
      <c r="BF9" s="103"/>
      <c r="BG9" s="99"/>
      <c r="BH9" s="97"/>
      <c r="BI9" s="97"/>
      <c r="BJ9" s="97"/>
      <c r="BK9" s="97"/>
      <c r="BL9" s="97"/>
      <c r="BM9" s="97"/>
      <c r="BN9" s="97"/>
      <c r="BO9" s="97"/>
      <c r="BP9" s="97"/>
      <c r="BQ9" s="97"/>
      <c r="BR9" s="201"/>
      <c r="BS9" s="99"/>
      <c r="BT9" s="97"/>
      <c r="BU9" s="97"/>
      <c r="BV9" s="97"/>
      <c r="BW9" s="97"/>
      <c r="BX9" s="97"/>
      <c r="BY9" s="97"/>
      <c r="BZ9" s="97"/>
      <c r="CA9" s="97"/>
      <c r="CB9" s="97"/>
      <c r="CC9" s="97"/>
      <c r="CD9" s="97"/>
      <c r="CE9" s="97"/>
      <c r="CF9" s="97"/>
      <c r="CG9" s="97"/>
      <c r="CH9" s="97"/>
      <c r="CI9" s="97"/>
      <c r="CJ9" s="97"/>
      <c r="CK9" s="97"/>
      <c r="CL9" s="97"/>
      <c r="CM9" s="97"/>
      <c r="CN9" s="97"/>
      <c r="CO9" s="97"/>
      <c r="CP9" s="97"/>
      <c r="CQ9" s="97"/>
      <c r="CR9" s="97"/>
      <c r="CS9" s="97"/>
      <c r="CT9" s="97"/>
      <c r="CU9" s="97"/>
      <c r="CV9" s="97"/>
      <c r="CW9" s="97"/>
      <c r="CX9" s="97"/>
      <c r="CY9" s="97"/>
      <c r="CZ9" s="97"/>
      <c r="DA9" s="97"/>
      <c r="DB9" s="97"/>
      <c r="DC9" s="97"/>
      <c r="DD9" s="97"/>
      <c r="DE9" s="97"/>
      <c r="DF9" s="97"/>
      <c r="DG9" s="97"/>
      <c r="DH9" s="97"/>
      <c r="DI9" s="97"/>
      <c r="DJ9" s="97"/>
      <c r="DK9" s="97"/>
      <c r="DL9" s="97"/>
      <c r="DM9" s="97"/>
      <c r="DN9" s="97"/>
      <c r="DO9" s="97"/>
      <c r="DP9" s="97"/>
      <c r="DQ9" s="97"/>
      <c r="DR9" s="97"/>
      <c r="DS9" s="97"/>
      <c r="DT9" s="97"/>
      <c r="DU9" s="97"/>
      <c r="DV9" s="97"/>
      <c r="DW9" s="97"/>
      <c r="DX9" s="97"/>
      <c r="DY9" s="97"/>
      <c r="DZ9" s="97"/>
      <c r="EA9" s="97"/>
      <c r="EB9" s="97"/>
      <c r="EC9" s="97"/>
      <c r="ED9" s="97"/>
      <c r="EE9" s="97"/>
      <c r="EF9" s="97"/>
      <c r="EG9" s="97"/>
      <c r="EH9" s="97"/>
      <c r="EI9" s="97"/>
      <c r="EJ9" s="97"/>
      <c r="EK9" s="97"/>
      <c r="EL9" s="97"/>
      <c r="EM9" s="97"/>
      <c r="EN9" s="97"/>
      <c r="EO9" s="97"/>
      <c r="EP9" s="97"/>
      <c r="EQ9" s="97"/>
      <c r="ER9" s="97"/>
      <c r="ES9" s="97"/>
      <c r="ET9" s="97"/>
      <c r="EU9" s="97"/>
      <c r="EV9" s="97"/>
      <c r="EW9" s="97"/>
      <c r="EX9" s="97"/>
      <c r="EY9" s="97"/>
      <c r="EZ9" s="97"/>
      <c r="FA9" s="97"/>
      <c r="FB9" s="97"/>
      <c r="FC9" s="97"/>
      <c r="FD9" s="97"/>
      <c r="FE9" s="97"/>
      <c r="FF9" s="97"/>
      <c r="FG9" s="97"/>
      <c r="FH9" s="97"/>
      <c r="FI9" s="97"/>
      <c r="FJ9" s="97"/>
      <c r="FK9" s="97"/>
      <c r="FL9" s="97"/>
      <c r="FM9" s="97"/>
      <c r="FN9" s="97"/>
      <c r="FO9" s="97"/>
      <c r="FP9" s="97"/>
      <c r="FQ9" s="97"/>
      <c r="FR9" s="97"/>
      <c r="FS9" s="97"/>
      <c r="FT9" s="97"/>
      <c r="FU9" s="97"/>
      <c r="FV9" s="97"/>
      <c r="FW9" s="97"/>
      <c r="FX9" s="97"/>
      <c r="FY9" s="97"/>
      <c r="FZ9" s="97"/>
      <c r="GA9" s="97"/>
      <c r="GB9" s="97"/>
      <c r="GC9" s="97"/>
      <c r="GD9" s="97"/>
      <c r="GE9" s="97"/>
      <c r="GF9" s="97"/>
      <c r="GG9" s="97"/>
      <c r="GH9" s="97"/>
      <c r="GI9" s="97"/>
      <c r="GJ9" s="97"/>
      <c r="GK9" s="97"/>
      <c r="GL9" s="97"/>
      <c r="GM9" s="97"/>
      <c r="GN9" s="97"/>
      <c r="GO9" s="97"/>
      <c r="GP9" s="97"/>
      <c r="GQ9" s="97"/>
      <c r="GR9" s="97"/>
      <c r="GS9" s="97"/>
      <c r="GT9" s="97"/>
      <c r="GU9" s="97"/>
      <c r="GV9" s="97"/>
      <c r="GW9" s="97"/>
      <c r="GX9" s="97"/>
      <c r="GY9" s="97"/>
      <c r="GZ9" s="97"/>
      <c r="HA9" s="97"/>
      <c r="HB9" s="97"/>
      <c r="HC9" s="97"/>
      <c r="HD9" s="97"/>
      <c r="HE9" s="97"/>
      <c r="HF9" s="97"/>
      <c r="HG9" s="97"/>
      <c r="HH9" s="97"/>
      <c r="HI9" s="97"/>
      <c r="HJ9" s="97"/>
      <c r="HK9" s="97"/>
      <c r="HL9" s="97"/>
      <c r="HM9" s="97"/>
      <c r="HN9" s="97"/>
      <c r="HO9" s="97"/>
      <c r="HP9" s="97"/>
      <c r="HQ9" s="97"/>
      <c r="HR9" s="97"/>
      <c r="HS9" s="97"/>
      <c r="HT9" s="97"/>
      <c r="HU9" s="97"/>
      <c r="HV9" s="97"/>
      <c r="HW9" s="97"/>
      <c r="HX9" s="97"/>
      <c r="HY9" s="97"/>
      <c r="HZ9" s="97"/>
      <c r="IA9" s="97"/>
      <c r="IB9" s="97"/>
      <c r="IC9" s="97"/>
      <c r="ID9" s="97"/>
      <c r="IE9" s="97"/>
      <c r="IF9" s="97"/>
      <c r="IG9" s="97"/>
      <c r="IH9" s="97"/>
      <c r="II9" s="97"/>
      <c r="IJ9" s="97"/>
      <c r="IK9" s="97"/>
      <c r="IL9" s="97"/>
      <c r="IM9" s="97"/>
      <c r="IN9" s="97"/>
      <c r="IO9" s="97"/>
      <c r="IP9" s="97"/>
      <c r="IQ9" s="97"/>
      <c r="IR9" s="97"/>
      <c r="IS9" s="97"/>
      <c r="IT9" s="97"/>
      <c r="IU9" s="97"/>
      <c r="IV9" s="97"/>
      <c r="IW9" s="97"/>
      <c r="IX9" s="97"/>
      <c r="IY9" s="97"/>
      <c r="IZ9" s="97"/>
      <c r="JA9" s="97"/>
      <c r="JB9" s="97"/>
      <c r="JC9" s="97"/>
      <c r="JD9" s="97"/>
      <c r="JE9" s="97"/>
      <c r="JF9" s="97"/>
      <c r="JG9" s="97"/>
      <c r="JH9" s="97"/>
      <c r="JI9" s="97"/>
      <c r="JJ9" s="97"/>
      <c r="JK9" s="97"/>
      <c r="JL9" s="97"/>
      <c r="JM9" s="97"/>
      <c r="JN9" s="97"/>
      <c r="JO9" s="97"/>
      <c r="JP9" s="97"/>
      <c r="JQ9" s="97"/>
      <c r="JR9" s="97"/>
      <c r="JS9" s="97"/>
      <c r="JT9" s="97"/>
      <c r="JU9" s="97"/>
      <c r="JV9" s="97"/>
      <c r="JW9" s="97"/>
      <c r="JX9" s="97"/>
      <c r="JY9" s="97"/>
      <c r="JZ9" s="97"/>
      <c r="KA9" s="97"/>
      <c r="KB9" s="97"/>
      <c r="KC9" s="97"/>
      <c r="KD9" s="97"/>
      <c r="KE9" s="97"/>
      <c r="KF9" s="97"/>
      <c r="KG9" s="97"/>
      <c r="KH9" s="97"/>
      <c r="KI9" s="97"/>
      <c r="KJ9" s="97"/>
      <c r="KK9" s="97"/>
      <c r="KL9" s="97"/>
      <c r="KM9" s="97"/>
      <c r="KN9" s="97"/>
      <c r="KO9" s="97"/>
      <c r="KP9" s="97"/>
      <c r="KQ9" s="97"/>
      <c r="KR9" s="97"/>
      <c r="KS9" s="97"/>
      <c r="KT9" s="97"/>
      <c r="KU9" s="97"/>
      <c r="KV9" s="97"/>
      <c r="KW9" s="97"/>
      <c r="KX9" s="97"/>
      <c r="KY9" s="97"/>
      <c r="KZ9" s="97"/>
      <c r="LA9" s="97"/>
      <c r="LB9" s="97"/>
      <c r="LC9" s="97"/>
      <c r="LD9" s="97"/>
      <c r="LE9" s="97"/>
      <c r="LF9" s="97"/>
      <c r="LG9" s="97"/>
      <c r="LH9" s="97"/>
      <c r="LI9" s="97"/>
      <c r="LJ9" s="97"/>
      <c r="LK9" s="97"/>
      <c r="LL9" s="97"/>
      <c r="LM9" s="97"/>
      <c r="LN9" s="97"/>
      <c r="LO9" s="97"/>
      <c r="LP9" s="97"/>
      <c r="LQ9" s="97"/>
      <c r="LR9" s="97"/>
      <c r="LS9" s="97"/>
      <c r="LT9" s="97"/>
      <c r="LU9" s="97"/>
      <c r="LV9" s="97"/>
      <c r="LW9" s="97"/>
      <c r="LX9" s="97"/>
      <c r="LY9" s="97"/>
      <c r="LZ9" s="97"/>
      <c r="MA9" s="97"/>
      <c r="MB9" s="97"/>
      <c r="MC9" s="97"/>
      <c r="MD9" s="97"/>
      <c r="ME9" s="97"/>
      <c r="MF9" s="97"/>
      <c r="MG9" s="97"/>
      <c r="MH9" s="97"/>
      <c r="MI9" s="97"/>
      <c r="MJ9" s="97"/>
      <c r="MK9" s="97"/>
      <c r="ML9" s="97"/>
      <c r="MM9" s="97"/>
      <c r="MN9" s="97"/>
      <c r="MO9" s="97"/>
      <c r="MP9" s="97"/>
      <c r="MQ9" s="97"/>
      <c r="MR9" s="97"/>
      <c r="MS9" s="97"/>
      <c r="MT9" s="97"/>
      <c r="MU9" s="97"/>
      <c r="MV9" s="97"/>
      <c r="MW9" s="97"/>
      <c r="MX9" s="97"/>
      <c r="MY9" s="97"/>
      <c r="MZ9" s="97"/>
      <c r="NA9" s="97"/>
      <c r="NB9" s="97"/>
      <c r="NC9" s="97"/>
      <c r="ND9" s="97"/>
      <c r="NE9" s="97"/>
      <c r="NF9" s="97"/>
      <c r="NG9" s="97"/>
      <c r="NH9" s="97"/>
      <c r="NI9" s="97"/>
      <c r="NJ9" s="97"/>
      <c r="NK9" s="97"/>
      <c r="NL9" s="97"/>
      <c r="NM9" s="97"/>
      <c r="NN9" s="97"/>
      <c r="NO9" s="97"/>
      <c r="NP9" s="97"/>
      <c r="NQ9" s="97"/>
      <c r="NR9" s="97"/>
      <c r="NS9" s="97"/>
      <c r="NT9" s="97"/>
      <c r="NU9" s="97"/>
      <c r="NV9" s="97"/>
      <c r="NW9" s="97"/>
      <c r="NX9" s="97"/>
      <c r="NY9" s="97"/>
      <c r="NZ9" s="97"/>
      <c r="OA9" s="97"/>
      <c r="OB9" s="97"/>
      <c r="OC9" s="97"/>
      <c r="OD9" s="97"/>
      <c r="OE9" s="97"/>
      <c r="OF9" s="97"/>
      <c r="OG9" s="97"/>
      <c r="OH9" s="97"/>
      <c r="OI9" s="97"/>
      <c r="OJ9" s="97"/>
      <c r="OK9" s="97"/>
      <c r="OL9" s="97"/>
      <c r="OM9" s="97"/>
      <c r="ON9" s="97"/>
      <c r="OO9" s="97"/>
      <c r="OP9" s="97"/>
      <c r="OQ9" s="97"/>
      <c r="OR9" s="97"/>
      <c r="OS9" s="97"/>
      <c r="OT9" s="97"/>
      <c r="OU9" s="97"/>
      <c r="OV9" s="97"/>
      <c r="OW9" s="97"/>
      <c r="OX9" s="97"/>
      <c r="OY9" s="97"/>
      <c r="OZ9" s="97"/>
      <c r="PA9" s="97"/>
      <c r="PB9" s="97"/>
      <c r="PC9" s="97"/>
      <c r="PD9" s="97"/>
      <c r="PE9" s="97"/>
      <c r="PF9" s="97"/>
      <c r="PG9" s="97"/>
      <c r="PH9" s="97"/>
      <c r="PI9" s="97"/>
      <c r="PJ9" s="97"/>
      <c r="PK9" s="97"/>
      <c r="PL9" s="97"/>
      <c r="PM9" s="97"/>
      <c r="PN9" s="97"/>
      <c r="PO9" s="97"/>
      <c r="PP9" s="97"/>
      <c r="PQ9" s="97"/>
      <c r="PR9" s="97"/>
      <c r="PS9" s="97"/>
      <c r="PT9" s="97"/>
      <c r="PU9" s="97"/>
      <c r="PV9" s="97"/>
      <c r="PW9" s="97"/>
      <c r="PX9" s="97"/>
      <c r="PY9" s="97"/>
      <c r="PZ9" s="97"/>
      <c r="QA9" s="97"/>
      <c r="QB9" s="97"/>
      <c r="QC9" s="97"/>
      <c r="QD9" s="97"/>
      <c r="QE9" s="97"/>
      <c r="QF9" s="97"/>
      <c r="QG9" s="97"/>
      <c r="QH9" s="97"/>
      <c r="QI9" s="97"/>
      <c r="QJ9" s="97"/>
      <c r="QK9" s="97"/>
      <c r="QL9" s="97"/>
      <c r="QM9" s="97"/>
      <c r="QN9" s="97"/>
      <c r="QO9" s="97"/>
      <c r="QP9" s="97"/>
      <c r="QQ9" s="97"/>
      <c r="QR9" s="97"/>
      <c r="QS9" s="97"/>
      <c r="QT9" s="97"/>
      <c r="QU9" s="97"/>
      <c r="QV9" s="97"/>
      <c r="QW9" s="97"/>
      <c r="QX9" s="97"/>
      <c r="QY9" s="97"/>
      <c r="QZ9" s="97"/>
      <c r="RA9" s="97"/>
      <c r="RB9" s="97"/>
      <c r="RC9" s="97"/>
      <c r="RD9" s="97"/>
      <c r="RE9" s="97"/>
      <c r="RF9" s="97"/>
      <c r="RG9" s="97"/>
      <c r="RH9" s="97"/>
      <c r="RI9" s="97"/>
      <c r="RJ9" s="97"/>
      <c r="RK9" s="97"/>
      <c r="RL9" s="97"/>
      <c r="RM9" s="97"/>
      <c r="RN9" s="97"/>
      <c r="RO9" s="97"/>
      <c r="RP9" s="97"/>
      <c r="RQ9" s="97"/>
      <c r="RR9" s="97"/>
      <c r="RS9" s="97"/>
      <c r="RT9" s="97"/>
      <c r="RU9" s="97"/>
      <c r="RV9" s="97"/>
      <c r="RW9" s="97"/>
      <c r="RX9" s="97"/>
      <c r="RY9" s="97"/>
      <c r="RZ9" s="97"/>
      <c r="SA9" s="97"/>
      <c r="SB9" s="97"/>
      <c r="SC9" s="97"/>
      <c r="SD9" s="97"/>
      <c r="SE9" s="97"/>
      <c r="SF9" s="97"/>
      <c r="SG9" s="97"/>
      <c r="SH9" s="97"/>
      <c r="SI9" s="97"/>
      <c r="SJ9" s="97"/>
      <c r="SK9" s="97"/>
      <c r="SL9" s="97"/>
      <c r="SM9" s="97"/>
      <c r="SN9" s="97"/>
      <c r="SO9" s="97"/>
      <c r="SP9" s="97"/>
      <c r="SQ9" s="97"/>
      <c r="SR9" s="97"/>
      <c r="SS9" s="97"/>
      <c r="ST9" s="97"/>
      <c r="SU9" s="97"/>
      <c r="SV9" s="97"/>
      <c r="SW9" s="97"/>
      <c r="SX9" s="97"/>
      <c r="SY9" s="97"/>
      <c r="SZ9" s="97"/>
      <c r="TA9" s="97"/>
      <c r="TB9" s="97"/>
      <c r="TC9" s="97"/>
      <c r="TD9" s="97"/>
      <c r="TE9" s="97"/>
      <c r="TF9" s="97"/>
      <c r="TG9" s="97"/>
      <c r="TH9" s="97"/>
      <c r="TI9" s="97"/>
      <c r="TJ9" s="97"/>
      <c r="TK9" s="97"/>
      <c r="TL9" s="97"/>
      <c r="TM9" s="97"/>
      <c r="TN9" s="97"/>
      <c r="TO9" s="97"/>
      <c r="TP9" s="97"/>
      <c r="TQ9" s="97"/>
      <c r="TR9" s="97"/>
      <c r="TS9" s="97"/>
      <c r="TT9" s="97"/>
      <c r="TU9" s="97"/>
      <c r="TV9" s="97"/>
      <c r="TW9" s="97"/>
      <c r="TX9" s="97"/>
      <c r="TY9" s="97"/>
      <c r="TZ9" s="97"/>
      <c r="UA9" s="97"/>
      <c r="UB9" s="97"/>
      <c r="UC9" s="97"/>
      <c r="UD9" s="97"/>
      <c r="UE9" s="97"/>
      <c r="UF9" s="97"/>
      <c r="UG9" s="97"/>
      <c r="UH9" s="97"/>
      <c r="UI9" s="97"/>
      <c r="UJ9" s="97"/>
      <c r="UK9" s="97"/>
      <c r="UL9" s="97"/>
      <c r="UM9" s="97"/>
      <c r="UN9" s="97"/>
      <c r="UO9" s="97"/>
      <c r="UP9" s="97"/>
      <c r="UQ9" s="97"/>
      <c r="UR9" s="97"/>
      <c r="US9" s="97"/>
      <c r="UT9" s="97"/>
      <c r="UU9" s="97"/>
      <c r="UV9" s="97"/>
      <c r="UW9" s="97"/>
      <c r="UX9" s="97"/>
      <c r="UY9" s="97"/>
      <c r="UZ9" s="97"/>
      <c r="VA9" s="97"/>
      <c r="VB9" s="97"/>
      <c r="VC9" s="97"/>
      <c r="VD9" s="97"/>
      <c r="VE9" s="97"/>
      <c r="VF9" s="97"/>
      <c r="VG9" s="97"/>
      <c r="VH9" s="97"/>
      <c r="VI9" s="97"/>
      <c r="VJ9" s="97"/>
      <c r="VK9" s="97"/>
      <c r="VL9" s="97"/>
      <c r="VM9" s="97"/>
      <c r="VN9" s="97"/>
      <c r="VO9" s="97"/>
      <c r="VP9" s="97"/>
      <c r="VQ9" s="97"/>
      <c r="VR9" s="97"/>
      <c r="VS9" s="97"/>
      <c r="VT9" s="97"/>
      <c r="VU9" s="97"/>
      <c r="VV9" s="97"/>
      <c r="VW9" s="97"/>
      <c r="VX9" s="97"/>
      <c r="VY9" s="97"/>
      <c r="VZ9" s="97"/>
      <c r="WA9" s="97"/>
      <c r="WB9" s="97"/>
      <c r="WC9" s="97"/>
      <c r="WD9" s="97"/>
      <c r="WE9" s="97"/>
      <c r="WF9" s="97"/>
      <c r="WG9" s="97"/>
      <c r="WH9" s="97"/>
      <c r="WI9" s="97"/>
      <c r="WJ9" s="97"/>
      <c r="WK9" s="97"/>
      <c r="WL9" s="97"/>
      <c r="WM9" s="97"/>
      <c r="WN9" s="97"/>
      <c r="WO9" s="97"/>
      <c r="WP9" s="97"/>
      <c r="WQ9" s="97"/>
      <c r="WR9" s="97"/>
      <c r="WS9" s="97"/>
      <c r="WT9" s="97"/>
      <c r="WU9" s="97"/>
      <c r="WV9" s="97"/>
      <c r="WW9" s="97"/>
      <c r="WX9" s="97"/>
      <c r="WY9" s="97"/>
      <c r="WZ9" s="97"/>
      <c r="XA9" s="97"/>
      <c r="XB9" s="97"/>
      <c r="XC9" s="97"/>
      <c r="XD9" s="97"/>
      <c r="XE9" s="97"/>
      <c r="XF9" s="97"/>
      <c r="XG9" s="97"/>
      <c r="XH9" s="97"/>
      <c r="XI9" s="97"/>
      <c r="XJ9" s="97"/>
    </row>
    <row r="10" spans="1:634" x14ac:dyDescent="0.3">
      <c r="B10" s="212"/>
      <c r="C10" s="100"/>
      <c r="D10" s="96"/>
      <c r="E10" s="96"/>
      <c r="F10" s="101"/>
      <c r="G10" s="102"/>
      <c r="H10" s="97"/>
      <c r="I10" s="97"/>
      <c r="J10" s="103"/>
      <c r="K10" s="102"/>
      <c r="L10" s="97"/>
      <c r="M10" s="97"/>
      <c r="N10" s="103"/>
      <c r="O10" s="102"/>
      <c r="P10" s="97"/>
      <c r="Q10" s="97"/>
      <c r="R10" s="201"/>
      <c r="S10" s="202"/>
      <c r="T10" s="97"/>
      <c r="U10" s="97"/>
      <c r="V10" s="103"/>
      <c r="W10" s="102"/>
      <c r="X10" s="97"/>
      <c r="Y10" s="97"/>
      <c r="Z10" s="103"/>
      <c r="AA10" s="102"/>
      <c r="AB10" s="97"/>
      <c r="AC10" s="97"/>
      <c r="AD10" s="103"/>
      <c r="AE10" s="102"/>
      <c r="AF10" s="97"/>
      <c r="AG10" s="97"/>
      <c r="AH10" s="103"/>
      <c r="AI10" s="102"/>
      <c r="AJ10" s="97"/>
      <c r="AK10" s="97"/>
      <c r="AL10" s="201"/>
      <c r="AM10" s="202"/>
      <c r="AN10" s="97"/>
      <c r="AO10" s="97"/>
      <c r="AP10" s="103"/>
      <c r="AQ10" s="102"/>
      <c r="AR10" s="97"/>
      <c r="AS10" s="97"/>
      <c r="AT10" s="103"/>
      <c r="AU10" s="102"/>
      <c r="AV10" s="97"/>
      <c r="AW10" s="97"/>
      <c r="AX10" s="103"/>
      <c r="AY10" s="102"/>
      <c r="AZ10" s="97"/>
      <c r="BA10" s="97"/>
      <c r="BB10" s="103"/>
      <c r="BC10" s="102"/>
      <c r="BD10" s="97"/>
      <c r="BE10" s="97"/>
      <c r="BF10" s="103"/>
      <c r="BG10" s="99"/>
      <c r="BH10" s="97"/>
      <c r="BI10" s="97"/>
      <c r="BJ10" s="97"/>
      <c r="BK10" s="97"/>
      <c r="BL10" s="97"/>
      <c r="BM10" s="97"/>
      <c r="BN10" s="97"/>
      <c r="BO10" s="97"/>
      <c r="BP10" s="97"/>
      <c r="BQ10" s="97"/>
      <c r="BR10" s="201"/>
      <c r="BS10" s="99"/>
      <c r="BT10" s="97"/>
      <c r="BU10" s="97"/>
      <c r="BV10" s="97"/>
      <c r="BW10" s="97"/>
      <c r="BX10" s="97"/>
      <c r="BY10" s="97"/>
      <c r="BZ10" s="97"/>
      <c r="CA10" s="97"/>
      <c r="CB10" s="97"/>
      <c r="CC10" s="97"/>
      <c r="CD10" s="97"/>
      <c r="CE10" s="97"/>
      <c r="CF10" s="97"/>
      <c r="CG10" s="97"/>
      <c r="CH10" s="97"/>
      <c r="CI10" s="97"/>
      <c r="CJ10" s="97"/>
      <c r="CK10" s="97"/>
      <c r="CL10" s="97"/>
      <c r="CM10" s="97"/>
      <c r="CN10" s="97"/>
      <c r="CO10" s="97"/>
      <c r="CP10" s="97"/>
      <c r="CQ10" s="97"/>
      <c r="CR10" s="97"/>
      <c r="CS10" s="97"/>
      <c r="CT10" s="97"/>
      <c r="CU10" s="97"/>
      <c r="CV10" s="97"/>
      <c r="CW10" s="97"/>
      <c r="CX10" s="97"/>
      <c r="CY10" s="97"/>
      <c r="CZ10" s="97"/>
      <c r="DA10" s="97"/>
      <c r="DB10" s="97"/>
      <c r="DC10" s="97"/>
      <c r="DD10" s="97"/>
      <c r="DE10" s="97"/>
      <c r="DF10" s="97"/>
      <c r="DG10" s="97"/>
      <c r="DH10" s="97"/>
      <c r="DI10" s="97"/>
      <c r="DJ10" s="97"/>
      <c r="DK10" s="97"/>
      <c r="DL10" s="97"/>
      <c r="DM10" s="97"/>
      <c r="DN10" s="97"/>
      <c r="DO10" s="97"/>
      <c r="DP10" s="97"/>
      <c r="DQ10" s="97"/>
      <c r="DR10" s="97"/>
      <c r="DS10" s="97"/>
      <c r="DT10" s="97"/>
      <c r="DU10" s="97"/>
      <c r="DV10" s="97"/>
      <c r="DW10" s="97"/>
      <c r="DX10" s="97"/>
      <c r="DY10" s="97"/>
      <c r="DZ10" s="97"/>
      <c r="EA10" s="97"/>
      <c r="EB10" s="97"/>
      <c r="EC10" s="97"/>
      <c r="ED10" s="97"/>
      <c r="EE10" s="97"/>
      <c r="EF10" s="97"/>
      <c r="EG10" s="97"/>
      <c r="EH10" s="97"/>
      <c r="EI10" s="97"/>
      <c r="EJ10" s="97"/>
      <c r="EK10" s="97"/>
      <c r="EL10" s="97"/>
      <c r="EM10" s="97"/>
      <c r="EN10" s="97"/>
      <c r="EO10" s="97"/>
      <c r="EP10" s="97"/>
      <c r="EQ10" s="97"/>
      <c r="ER10" s="97"/>
      <c r="ES10" s="97"/>
      <c r="ET10" s="97"/>
      <c r="EU10" s="97"/>
      <c r="EV10" s="97"/>
      <c r="EW10" s="97"/>
      <c r="EX10" s="97"/>
      <c r="EY10" s="97"/>
      <c r="EZ10" s="97"/>
      <c r="FA10" s="97"/>
      <c r="FB10" s="97"/>
      <c r="FC10" s="97"/>
      <c r="FD10" s="97"/>
      <c r="FE10" s="97"/>
      <c r="FF10" s="97"/>
      <c r="FG10" s="97"/>
      <c r="FH10" s="97"/>
      <c r="FI10" s="97"/>
      <c r="FJ10" s="97"/>
      <c r="FK10" s="97"/>
      <c r="FL10" s="97"/>
      <c r="FM10" s="97"/>
      <c r="FN10" s="97"/>
      <c r="FO10" s="97"/>
      <c r="FP10" s="97"/>
      <c r="FQ10" s="97"/>
      <c r="FR10" s="97"/>
      <c r="FS10" s="97"/>
      <c r="FT10" s="97"/>
      <c r="FU10" s="97"/>
      <c r="FV10" s="97"/>
      <c r="FW10" s="97"/>
      <c r="FX10" s="97"/>
      <c r="FY10" s="97"/>
      <c r="FZ10" s="97"/>
      <c r="GA10" s="97"/>
      <c r="GB10" s="97"/>
      <c r="GC10" s="97"/>
      <c r="GD10" s="97"/>
      <c r="GE10" s="97"/>
      <c r="GF10" s="97"/>
      <c r="GG10" s="97"/>
      <c r="GH10" s="97"/>
      <c r="GI10" s="97"/>
      <c r="GJ10" s="97"/>
      <c r="GK10" s="97"/>
      <c r="GL10" s="97"/>
      <c r="GM10" s="97"/>
      <c r="GN10" s="97"/>
      <c r="GO10" s="97"/>
      <c r="GP10" s="97"/>
      <c r="GQ10" s="97"/>
      <c r="GR10" s="97"/>
      <c r="GS10" s="97"/>
      <c r="GT10" s="97"/>
      <c r="GU10" s="97"/>
      <c r="GV10" s="97"/>
      <c r="GW10" s="97"/>
      <c r="GX10" s="97"/>
      <c r="GY10" s="97"/>
      <c r="GZ10" s="97"/>
      <c r="HA10" s="97"/>
      <c r="HB10" s="97"/>
      <c r="HC10" s="97"/>
      <c r="HD10" s="97"/>
      <c r="HE10" s="97"/>
      <c r="HF10" s="97"/>
      <c r="HG10" s="97"/>
      <c r="HH10" s="97"/>
      <c r="HI10" s="97"/>
      <c r="HJ10" s="97"/>
      <c r="HK10" s="97"/>
      <c r="HL10" s="97"/>
      <c r="HM10" s="97"/>
      <c r="HN10" s="97"/>
      <c r="HO10" s="97"/>
      <c r="HP10" s="97"/>
      <c r="HQ10" s="97"/>
      <c r="HR10" s="97"/>
      <c r="HS10" s="97"/>
      <c r="HT10" s="97"/>
      <c r="HU10" s="97"/>
      <c r="HV10" s="97"/>
      <c r="HW10" s="97"/>
      <c r="HX10" s="97"/>
      <c r="HY10" s="97"/>
      <c r="HZ10" s="97"/>
      <c r="IA10" s="97"/>
      <c r="IB10" s="97"/>
      <c r="IC10" s="97"/>
      <c r="ID10" s="97"/>
      <c r="IE10" s="97"/>
      <c r="IF10" s="97"/>
      <c r="IG10" s="97"/>
      <c r="IH10" s="97"/>
      <c r="II10" s="97"/>
      <c r="IJ10" s="97"/>
      <c r="IK10" s="97"/>
      <c r="IL10" s="97"/>
      <c r="IM10" s="97"/>
      <c r="IN10" s="97"/>
      <c r="IO10" s="97"/>
      <c r="IP10" s="97"/>
      <c r="IQ10" s="97"/>
      <c r="IR10" s="97"/>
      <c r="IS10" s="97"/>
      <c r="IT10" s="97"/>
      <c r="IU10" s="97"/>
      <c r="IV10" s="97"/>
      <c r="IW10" s="97"/>
      <c r="IX10" s="97"/>
      <c r="IY10" s="97"/>
      <c r="IZ10" s="97"/>
      <c r="JA10" s="97"/>
      <c r="JB10" s="97"/>
      <c r="JC10" s="97"/>
      <c r="JD10" s="97"/>
      <c r="JE10" s="97"/>
      <c r="JF10" s="97"/>
      <c r="JG10" s="97"/>
      <c r="JH10" s="97"/>
      <c r="JI10" s="97"/>
      <c r="JJ10" s="97"/>
      <c r="JK10" s="97"/>
      <c r="JL10" s="97"/>
      <c r="JM10" s="97"/>
      <c r="JN10" s="97"/>
      <c r="JO10" s="97"/>
      <c r="JP10" s="97"/>
      <c r="JQ10" s="97"/>
      <c r="JR10" s="97"/>
      <c r="JS10" s="97"/>
      <c r="JT10" s="97"/>
      <c r="JU10" s="97"/>
      <c r="JV10" s="97"/>
      <c r="JW10" s="97"/>
      <c r="JX10" s="97"/>
      <c r="JY10" s="97"/>
      <c r="JZ10" s="97"/>
      <c r="KA10" s="97"/>
      <c r="KB10" s="97"/>
      <c r="KC10" s="97"/>
      <c r="KD10" s="97"/>
      <c r="KE10" s="97"/>
      <c r="KF10" s="97"/>
      <c r="KG10" s="97"/>
      <c r="KH10" s="97"/>
      <c r="KI10" s="97"/>
      <c r="KJ10" s="97"/>
      <c r="KK10" s="97"/>
      <c r="KL10" s="97"/>
      <c r="KM10" s="97"/>
      <c r="KN10" s="97"/>
      <c r="KO10" s="97"/>
      <c r="KP10" s="97"/>
      <c r="KQ10" s="97"/>
      <c r="KR10" s="97"/>
      <c r="KS10" s="97"/>
      <c r="KT10" s="97"/>
      <c r="KU10" s="97"/>
      <c r="KV10" s="97"/>
      <c r="KW10" s="97"/>
      <c r="KX10" s="97"/>
      <c r="KY10" s="97"/>
      <c r="KZ10" s="97"/>
      <c r="LA10" s="97"/>
      <c r="LB10" s="97"/>
      <c r="LC10" s="97"/>
      <c r="LD10" s="97"/>
      <c r="LE10" s="97"/>
      <c r="LF10" s="97"/>
      <c r="LG10" s="97"/>
      <c r="LH10" s="97"/>
      <c r="LI10" s="97"/>
      <c r="LJ10" s="97"/>
      <c r="LK10" s="97"/>
      <c r="LL10" s="97"/>
      <c r="LM10" s="97"/>
      <c r="LN10" s="97"/>
      <c r="LO10" s="97"/>
      <c r="LP10" s="97"/>
      <c r="LQ10" s="97"/>
      <c r="LR10" s="97"/>
      <c r="LS10" s="97"/>
      <c r="LT10" s="97"/>
      <c r="LU10" s="97"/>
      <c r="LV10" s="97"/>
      <c r="LW10" s="97"/>
      <c r="LX10" s="97"/>
      <c r="LY10" s="97"/>
      <c r="LZ10" s="97"/>
      <c r="MA10" s="97"/>
      <c r="MB10" s="97"/>
      <c r="MC10" s="97"/>
      <c r="MD10" s="97"/>
      <c r="ME10" s="97"/>
      <c r="MF10" s="97"/>
      <c r="MG10" s="97"/>
      <c r="MH10" s="97"/>
      <c r="MI10" s="97"/>
      <c r="MJ10" s="97"/>
      <c r="MK10" s="97"/>
      <c r="ML10" s="97"/>
      <c r="MM10" s="97"/>
      <c r="MN10" s="97"/>
      <c r="MO10" s="97"/>
      <c r="MP10" s="97"/>
      <c r="MQ10" s="97"/>
      <c r="MR10" s="97"/>
      <c r="MS10" s="97"/>
      <c r="MT10" s="97"/>
      <c r="MU10" s="97"/>
      <c r="MV10" s="97"/>
      <c r="MW10" s="97"/>
      <c r="MX10" s="97"/>
      <c r="MY10" s="97"/>
      <c r="MZ10" s="97"/>
      <c r="NA10" s="97"/>
      <c r="NB10" s="97"/>
      <c r="NC10" s="97"/>
      <c r="ND10" s="97"/>
      <c r="NE10" s="97"/>
      <c r="NF10" s="97"/>
      <c r="NG10" s="97"/>
      <c r="NH10" s="97"/>
      <c r="NI10" s="97"/>
      <c r="NJ10" s="97"/>
      <c r="NK10" s="97"/>
      <c r="NL10" s="97"/>
      <c r="NM10" s="97"/>
      <c r="NN10" s="97"/>
      <c r="NO10" s="97"/>
      <c r="NP10" s="97"/>
      <c r="NQ10" s="97"/>
      <c r="NR10" s="97"/>
      <c r="NS10" s="97"/>
      <c r="NT10" s="97"/>
      <c r="NU10" s="97"/>
      <c r="NV10" s="97"/>
      <c r="NW10" s="97"/>
      <c r="NX10" s="97"/>
      <c r="NY10" s="97"/>
      <c r="NZ10" s="97"/>
      <c r="OA10" s="97"/>
      <c r="OB10" s="97"/>
      <c r="OC10" s="97"/>
      <c r="OD10" s="97"/>
      <c r="OE10" s="97"/>
      <c r="OF10" s="97"/>
      <c r="OG10" s="97"/>
      <c r="OH10" s="97"/>
      <c r="OI10" s="97"/>
      <c r="OJ10" s="97"/>
      <c r="OK10" s="97"/>
      <c r="OL10" s="97"/>
      <c r="OM10" s="97"/>
      <c r="ON10" s="97"/>
      <c r="OO10" s="97"/>
      <c r="OP10" s="97"/>
      <c r="OQ10" s="97"/>
      <c r="OR10" s="97"/>
      <c r="OS10" s="97"/>
      <c r="OT10" s="97"/>
      <c r="OU10" s="97"/>
      <c r="OV10" s="97"/>
      <c r="OW10" s="97"/>
      <c r="OX10" s="97"/>
      <c r="OY10" s="97"/>
      <c r="OZ10" s="97"/>
      <c r="PA10" s="97"/>
      <c r="PB10" s="97"/>
      <c r="PC10" s="97"/>
      <c r="PD10" s="97"/>
      <c r="PE10" s="97"/>
      <c r="PF10" s="97"/>
      <c r="PG10" s="97"/>
      <c r="PH10" s="97"/>
      <c r="PI10" s="97"/>
      <c r="PJ10" s="97"/>
      <c r="PK10" s="97"/>
      <c r="PL10" s="97"/>
      <c r="PM10" s="97"/>
      <c r="PN10" s="97"/>
      <c r="PO10" s="97"/>
      <c r="PP10" s="97"/>
      <c r="PQ10" s="97"/>
      <c r="PR10" s="97"/>
      <c r="PS10" s="97"/>
      <c r="PT10" s="97"/>
      <c r="PU10" s="97"/>
      <c r="PV10" s="97"/>
      <c r="PW10" s="97"/>
      <c r="PX10" s="97"/>
      <c r="PY10" s="97"/>
      <c r="PZ10" s="97"/>
      <c r="QA10" s="97"/>
      <c r="QB10" s="97"/>
      <c r="QC10" s="97"/>
      <c r="QD10" s="97"/>
      <c r="QE10" s="97"/>
      <c r="QF10" s="97"/>
      <c r="QG10" s="97"/>
      <c r="QH10" s="97"/>
      <c r="QI10" s="97"/>
      <c r="QJ10" s="97"/>
      <c r="QK10" s="97"/>
      <c r="QL10" s="97"/>
      <c r="QM10" s="97"/>
      <c r="QN10" s="97"/>
      <c r="QO10" s="97"/>
      <c r="QP10" s="97"/>
      <c r="QQ10" s="97"/>
      <c r="QR10" s="97"/>
      <c r="QS10" s="97"/>
      <c r="QT10" s="97"/>
      <c r="QU10" s="97"/>
      <c r="QV10" s="97"/>
      <c r="QW10" s="97"/>
      <c r="QX10" s="97"/>
      <c r="QY10" s="97"/>
      <c r="QZ10" s="97"/>
      <c r="RA10" s="97"/>
      <c r="RB10" s="97"/>
      <c r="RC10" s="97"/>
      <c r="RD10" s="97"/>
      <c r="RE10" s="97"/>
      <c r="RF10" s="97"/>
      <c r="RG10" s="97"/>
      <c r="RH10" s="97"/>
      <c r="RI10" s="97"/>
      <c r="RJ10" s="97"/>
      <c r="RK10" s="97"/>
      <c r="RL10" s="97"/>
      <c r="RM10" s="97"/>
      <c r="RN10" s="97"/>
      <c r="RO10" s="97"/>
      <c r="RP10" s="97"/>
      <c r="RQ10" s="97"/>
      <c r="RR10" s="97"/>
      <c r="RS10" s="97"/>
      <c r="RT10" s="97"/>
      <c r="RU10" s="97"/>
      <c r="RV10" s="97"/>
      <c r="RW10" s="97"/>
      <c r="RX10" s="97"/>
      <c r="RY10" s="97"/>
      <c r="RZ10" s="97"/>
      <c r="SA10" s="97"/>
      <c r="SB10" s="97"/>
      <c r="SC10" s="97"/>
      <c r="SD10" s="97"/>
      <c r="SE10" s="97"/>
      <c r="SF10" s="97"/>
      <c r="SG10" s="97"/>
      <c r="SH10" s="97"/>
      <c r="SI10" s="97"/>
      <c r="SJ10" s="97"/>
      <c r="SK10" s="97"/>
      <c r="SL10" s="97"/>
      <c r="SM10" s="97"/>
      <c r="SN10" s="97"/>
      <c r="SO10" s="97"/>
      <c r="SP10" s="97"/>
      <c r="SQ10" s="97"/>
      <c r="SR10" s="97"/>
      <c r="SS10" s="97"/>
      <c r="ST10" s="97"/>
      <c r="SU10" s="97"/>
      <c r="SV10" s="97"/>
      <c r="SW10" s="97"/>
      <c r="SX10" s="97"/>
      <c r="SY10" s="97"/>
      <c r="SZ10" s="97"/>
      <c r="TA10" s="97"/>
      <c r="TB10" s="97"/>
      <c r="TC10" s="97"/>
      <c r="TD10" s="97"/>
      <c r="TE10" s="97"/>
      <c r="TF10" s="97"/>
      <c r="TG10" s="97"/>
      <c r="TH10" s="97"/>
      <c r="TI10" s="97"/>
      <c r="TJ10" s="97"/>
      <c r="TK10" s="97"/>
      <c r="TL10" s="97"/>
      <c r="TM10" s="97"/>
      <c r="TN10" s="97"/>
      <c r="TO10" s="97"/>
      <c r="TP10" s="97"/>
      <c r="TQ10" s="97"/>
      <c r="TR10" s="97"/>
      <c r="TS10" s="97"/>
      <c r="TT10" s="97"/>
      <c r="TU10" s="97"/>
      <c r="TV10" s="97"/>
      <c r="TW10" s="97"/>
      <c r="TX10" s="97"/>
      <c r="TY10" s="97"/>
      <c r="TZ10" s="97"/>
      <c r="UA10" s="97"/>
      <c r="UB10" s="97"/>
      <c r="UC10" s="97"/>
      <c r="UD10" s="97"/>
      <c r="UE10" s="97"/>
      <c r="UF10" s="97"/>
      <c r="UG10" s="97"/>
      <c r="UH10" s="97"/>
      <c r="UI10" s="97"/>
      <c r="UJ10" s="97"/>
      <c r="UK10" s="97"/>
      <c r="UL10" s="97"/>
      <c r="UM10" s="97"/>
      <c r="UN10" s="97"/>
      <c r="UO10" s="97"/>
      <c r="UP10" s="97"/>
      <c r="UQ10" s="97"/>
      <c r="UR10" s="97"/>
      <c r="US10" s="97"/>
      <c r="UT10" s="97"/>
      <c r="UU10" s="97"/>
      <c r="UV10" s="97"/>
      <c r="UW10" s="97"/>
      <c r="UX10" s="97"/>
      <c r="UY10" s="97"/>
      <c r="UZ10" s="97"/>
      <c r="VA10" s="97"/>
      <c r="VB10" s="97"/>
      <c r="VC10" s="97"/>
      <c r="VD10" s="97"/>
      <c r="VE10" s="97"/>
      <c r="VF10" s="97"/>
      <c r="VG10" s="97"/>
      <c r="VH10" s="97"/>
      <c r="VI10" s="97"/>
      <c r="VJ10" s="97"/>
      <c r="VK10" s="97"/>
      <c r="VL10" s="97"/>
      <c r="VM10" s="97"/>
      <c r="VN10" s="97"/>
      <c r="VO10" s="97"/>
      <c r="VP10" s="97"/>
      <c r="VQ10" s="97"/>
      <c r="VR10" s="97"/>
      <c r="VS10" s="97"/>
      <c r="VT10" s="97"/>
      <c r="VU10" s="97"/>
      <c r="VV10" s="97"/>
      <c r="VW10" s="97"/>
      <c r="VX10" s="97"/>
      <c r="VY10" s="97"/>
      <c r="VZ10" s="97"/>
      <c r="WA10" s="97"/>
      <c r="WB10" s="97"/>
      <c r="WC10" s="97"/>
      <c r="WD10" s="97"/>
      <c r="WE10" s="97"/>
      <c r="WF10" s="97"/>
      <c r="WG10" s="97"/>
      <c r="WH10" s="97"/>
      <c r="WI10" s="97"/>
      <c r="WJ10" s="97"/>
      <c r="WK10" s="97"/>
      <c r="WL10" s="97"/>
      <c r="WM10" s="97"/>
      <c r="WN10" s="97"/>
      <c r="WO10" s="97"/>
      <c r="WP10" s="97"/>
      <c r="WQ10" s="97"/>
      <c r="WR10" s="97"/>
      <c r="WS10" s="97"/>
      <c r="WT10" s="97"/>
      <c r="WU10" s="97"/>
      <c r="WV10" s="97"/>
      <c r="WW10" s="97"/>
      <c r="WX10" s="97"/>
      <c r="WY10" s="97"/>
      <c r="WZ10" s="97"/>
      <c r="XA10" s="97"/>
      <c r="XB10" s="97"/>
      <c r="XC10" s="97"/>
      <c r="XD10" s="97"/>
      <c r="XE10" s="97"/>
      <c r="XF10" s="97"/>
      <c r="XG10" s="97"/>
      <c r="XH10" s="97"/>
      <c r="XI10" s="97"/>
      <c r="XJ10" s="97"/>
    </row>
    <row r="11" spans="1:634" x14ac:dyDescent="0.3">
      <c r="B11" s="212"/>
      <c r="C11" s="100"/>
      <c r="D11" s="96"/>
      <c r="E11" s="96"/>
      <c r="F11" s="101"/>
      <c r="G11" s="102"/>
      <c r="H11" s="97"/>
      <c r="I11" s="97"/>
      <c r="J11" s="103"/>
      <c r="K11" s="102"/>
      <c r="L11" s="97"/>
      <c r="M11" s="97"/>
      <c r="N11" s="103"/>
      <c r="O11" s="102"/>
      <c r="P11" s="97"/>
      <c r="Q11" s="97"/>
      <c r="R11" s="201"/>
      <c r="S11" s="202"/>
      <c r="T11" s="97"/>
      <c r="U11" s="97"/>
      <c r="V11" s="103"/>
      <c r="W11" s="102"/>
      <c r="X11" s="97"/>
      <c r="Y11" s="97"/>
      <c r="Z11" s="103"/>
      <c r="AA11" s="102"/>
      <c r="AB11" s="97"/>
      <c r="AC11" s="97"/>
      <c r="AD11" s="103"/>
      <c r="AE11" s="102"/>
      <c r="AF11" s="97"/>
      <c r="AG11" s="97"/>
      <c r="AH11" s="103"/>
      <c r="AI11" s="102"/>
      <c r="AJ11" s="97"/>
      <c r="AK11" s="97"/>
      <c r="AL11" s="201"/>
      <c r="AM11" s="202"/>
      <c r="AN11" s="97"/>
      <c r="AO11" s="97"/>
      <c r="AP11" s="103"/>
      <c r="AQ11" s="102"/>
      <c r="AR11" s="97"/>
      <c r="AS11" s="97"/>
      <c r="AT11" s="103"/>
      <c r="AU11" s="102"/>
      <c r="AV11" s="97"/>
      <c r="AW11" s="97"/>
      <c r="AX11" s="103"/>
      <c r="AY11" s="102"/>
      <c r="AZ11" s="97"/>
      <c r="BA11" s="97"/>
      <c r="BB11" s="103"/>
      <c r="BC11" s="102"/>
      <c r="BD11" s="97"/>
      <c r="BE11" s="97"/>
      <c r="BF11" s="103"/>
      <c r="BG11" s="99"/>
      <c r="BH11" s="97"/>
      <c r="BI11" s="97"/>
      <c r="BJ11" s="97"/>
      <c r="BK11" s="97"/>
      <c r="BL11" s="97"/>
      <c r="BM11" s="97"/>
      <c r="BN11" s="97"/>
      <c r="BO11" s="97"/>
      <c r="BP11" s="97"/>
      <c r="BQ11" s="97"/>
      <c r="BR11" s="201"/>
      <c r="BS11" s="99"/>
      <c r="BT11" s="97"/>
      <c r="BU11" s="97"/>
      <c r="BV11" s="97"/>
      <c r="BW11" s="97"/>
      <c r="BX11" s="97"/>
      <c r="BY11" s="97"/>
      <c r="BZ11" s="97"/>
      <c r="CA11" s="97"/>
      <c r="CB11" s="97"/>
      <c r="CC11" s="97"/>
      <c r="CD11" s="97"/>
      <c r="CE11" s="97"/>
      <c r="CF11" s="97"/>
      <c r="CG11" s="97"/>
      <c r="CH11" s="97"/>
      <c r="CI11" s="97"/>
      <c r="CJ11" s="97"/>
      <c r="CK11" s="97"/>
      <c r="CL11" s="97"/>
      <c r="CM11" s="97"/>
      <c r="CN11" s="97"/>
      <c r="CO11" s="97"/>
      <c r="CP11" s="97"/>
      <c r="CQ11" s="97"/>
      <c r="CR11" s="97"/>
      <c r="CS11" s="97"/>
      <c r="CT11" s="97"/>
      <c r="CU11" s="97"/>
      <c r="CV11" s="97"/>
      <c r="CW11" s="97"/>
      <c r="CX11" s="97"/>
      <c r="CY11" s="97"/>
      <c r="CZ11" s="97"/>
      <c r="DA11" s="97"/>
      <c r="DB11" s="97"/>
      <c r="DC11" s="97"/>
      <c r="DD11" s="97"/>
      <c r="DE11" s="97"/>
      <c r="DF11" s="97"/>
      <c r="DG11" s="97"/>
      <c r="DH11" s="97"/>
      <c r="DI11" s="97"/>
      <c r="DJ11" s="97"/>
      <c r="DK11" s="97"/>
      <c r="DL11" s="97"/>
      <c r="DM11" s="97"/>
      <c r="DN11" s="97"/>
      <c r="DO11" s="97"/>
      <c r="DP11" s="97"/>
      <c r="DQ11" s="97"/>
      <c r="DR11" s="97"/>
      <c r="DS11" s="97"/>
      <c r="DT11" s="97"/>
      <c r="DU11" s="97"/>
      <c r="DV11" s="97"/>
      <c r="DW11" s="97"/>
      <c r="DX11" s="97"/>
      <c r="DY11" s="97"/>
      <c r="DZ11" s="97"/>
      <c r="EA11" s="97"/>
      <c r="EB11" s="97"/>
      <c r="EC11" s="97"/>
      <c r="ED11" s="97"/>
      <c r="EE11" s="97"/>
      <c r="EF11" s="97"/>
      <c r="EG11" s="97"/>
      <c r="EH11" s="97"/>
      <c r="EI11" s="97"/>
      <c r="EJ11" s="97"/>
      <c r="EK11" s="97"/>
      <c r="EL11" s="97"/>
      <c r="EM11" s="97"/>
      <c r="EN11" s="97"/>
      <c r="EO11" s="97"/>
      <c r="EP11" s="97"/>
      <c r="EQ11" s="97"/>
      <c r="ER11" s="97"/>
      <c r="ES11" s="97"/>
      <c r="ET11" s="97"/>
      <c r="EU11" s="97"/>
      <c r="EV11" s="97"/>
      <c r="EW11" s="97"/>
      <c r="EX11" s="97"/>
      <c r="EY11" s="97"/>
      <c r="EZ11" s="97"/>
      <c r="FA11" s="97"/>
      <c r="FB11" s="97"/>
      <c r="FC11" s="97"/>
      <c r="FD11" s="97"/>
      <c r="FE11" s="97"/>
      <c r="FF11" s="97"/>
      <c r="FG11" s="97"/>
      <c r="FH11" s="97"/>
      <c r="FI11" s="97"/>
      <c r="FJ11" s="97"/>
      <c r="FK11" s="97"/>
      <c r="FL11" s="97"/>
      <c r="FM11" s="97"/>
      <c r="FN11" s="97"/>
      <c r="FO11" s="97"/>
      <c r="FP11" s="97"/>
      <c r="FQ11" s="97"/>
      <c r="FR11" s="97"/>
      <c r="FS11" s="97"/>
      <c r="FT11" s="97"/>
      <c r="FU11" s="97"/>
      <c r="FV11" s="97"/>
      <c r="FW11" s="97"/>
      <c r="FX11" s="97"/>
      <c r="FY11" s="97"/>
      <c r="FZ11" s="97"/>
      <c r="GA11" s="97"/>
      <c r="GB11" s="97"/>
      <c r="GC11" s="97"/>
      <c r="GD11" s="97"/>
      <c r="GE11" s="97"/>
      <c r="GF11" s="97"/>
      <c r="GG11" s="97"/>
      <c r="GH11" s="97"/>
      <c r="GI11" s="97"/>
      <c r="GJ11" s="97"/>
      <c r="GK11" s="97"/>
      <c r="GL11" s="97"/>
      <c r="GM11" s="97"/>
      <c r="GN11" s="97"/>
      <c r="GO11" s="97"/>
      <c r="GP11" s="97"/>
      <c r="GQ11" s="97"/>
      <c r="GR11" s="97"/>
      <c r="GS11" s="97"/>
      <c r="GT11" s="97"/>
      <c r="GU11" s="97"/>
      <c r="GV11" s="97"/>
      <c r="GW11" s="97"/>
      <c r="GX11" s="97"/>
      <c r="GY11" s="97"/>
      <c r="GZ11" s="97"/>
      <c r="HA11" s="97"/>
      <c r="HB11" s="97"/>
      <c r="HC11" s="97"/>
      <c r="HD11" s="97"/>
      <c r="HE11" s="97"/>
      <c r="HF11" s="97"/>
      <c r="HG11" s="97"/>
      <c r="HH11" s="97"/>
      <c r="HI11" s="97"/>
      <c r="HJ11" s="97"/>
      <c r="HK11" s="97"/>
      <c r="HL11" s="97"/>
      <c r="HM11" s="97"/>
      <c r="HN11" s="97"/>
      <c r="HO11" s="97"/>
      <c r="HP11" s="97"/>
      <c r="HQ11" s="97"/>
      <c r="HR11" s="97"/>
      <c r="HS11" s="97"/>
      <c r="HT11" s="97"/>
      <c r="HU11" s="97"/>
      <c r="HV11" s="97"/>
      <c r="HW11" s="97"/>
      <c r="HX11" s="97"/>
      <c r="HY11" s="97"/>
      <c r="HZ11" s="97"/>
      <c r="IA11" s="97"/>
      <c r="IB11" s="97"/>
      <c r="IC11" s="97"/>
      <c r="ID11" s="97"/>
      <c r="IE11" s="97"/>
      <c r="IF11" s="97"/>
      <c r="IG11" s="97"/>
      <c r="IH11" s="97"/>
      <c r="II11" s="97"/>
      <c r="IJ11" s="97"/>
      <c r="IK11" s="97"/>
      <c r="IL11" s="97"/>
      <c r="IM11" s="97"/>
      <c r="IN11" s="97"/>
      <c r="IO11" s="97"/>
      <c r="IP11" s="97"/>
      <c r="IQ11" s="97"/>
      <c r="IR11" s="97"/>
      <c r="IS11" s="97"/>
      <c r="IT11" s="97"/>
      <c r="IU11" s="97"/>
      <c r="IV11" s="97"/>
      <c r="IW11" s="97"/>
      <c r="IX11" s="97"/>
      <c r="IY11" s="97"/>
      <c r="IZ11" s="97"/>
      <c r="JA11" s="97"/>
      <c r="JB11" s="97"/>
      <c r="JC11" s="97"/>
      <c r="JD11" s="97"/>
      <c r="JE11" s="97"/>
      <c r="JF11" s="97"/>
      <c r="JG11" s="97"/>
      <c r="JH11" s="97"/>
      <c r="JI11" s="97"/>
      <c r="JJ11" s="97"/>
      <c r="JK11" s="97"/>
      <c r="JL11" s="97"/>
      <c r="JM11" s="97"/>
      <c r="JN11" s="97"/>
      <c r="JO11" s="97"/>
      <c r="JP11" s="97"/>
      <c r="JQ11" s="97"/>
      <c r="JR11" s="97"/>
      <c r="JS11" s="97"/>
      <c r="JT11" s="97"/>
      <c r="JU11" s="97"/>
      <c r="JV11" s="97"/>
      <c r="JW11" s="97"/>
      <c r="JX11" s="97"/>
      <c r="JY11" s="97"/>
      <c r="JZ11" s="97"/>
      <c r="KA11" s="97"/>
      <c r="KB11" s="97"/>
      <c r="KC11" s="97"/>
      <c r="KD11" s="97"/>
      <c r="KE11" s="97"/>
      <c r="KF11" s="97"/>
      <c r="KG11" s="97"/>
      <c r="KH11" s="97"/>
      <c r="KI11" s="97"/>
      <c r="KJ11" s="97"/>
      <c r="KK11" s="97"/>
      <c r="KL11" s="97"/>
      <c r="KM11" s="97"/>
      <c r="KN11" s="97"/>
      <c r="KO11" s="97"/>
      <c r="KP11" s="97"/>
      <c r="KQ11" s="97"/>
      <c r="KR11" s="97"/>
      <c r="KS11" s="97"/>
      <c r="KT11" s="97"/>
      <c r="KU11" s="97"/>
      <c r="KV11" s="97"/>
      <c r="KW11" s="97"/>
      <c r="KX11" s="97"/>
      <c r="KY11" s="97"/>
      <c r="KZ11" s="97"/>
      <c r="LA11" s="97"/>
      <c r="LB11" s="97"/>
      <c r="LC11" s="97"/>
      <c r="LD11" s="97"/>
      <c r="LE11" s="97"/>
      <c r="LF11" s="97"/>
      <c r="LG11" s="97"/>
      <c r="LH11" s="97"/>
      <c r="LI11" s="97"/>
      <c r="LJ11" s="97"/>
      <c r="LK11" s="97"/>
      <c r="LL11" s="97"/>
      <c r="LM11" s="97"/>
      <c r="LN11" s="97"/>
      <c r="LO11" s="97"/>
      <c r="LP11" s="97"/>
      <c r="LQ11" s="97"/>
      <c r="LR11" s="97"/>
      <c r="LS11" s="97"/>
      <c r="LT11" s="97"/>
      <c r="LU11" s="97"/>
      <c r="LV11" s="97"/>
      <c r="LW11" s="97"/>
      <c r="LX11" s="97"/>
      <c r="LY11" s="97"/>
      <c r="LZ11" s="97"/>
      <c r="MA11" s="97"/>
      <c r="MB11" s="97"/>
      <c r="MC11" s="97"/>
      <c r="MD11" s="97"/>
      <c r="ME11" s="97"/>
      <c r="MF11" s="97"/>
      <c r="MG11" s="97"/>
      <c r="MH11" s="97"/>
      <c r="MI11" s="97"/>
      <c r="MJ11" s="97"/>
      <c r="MK11" s="97"/>
      <c r="ML11" s="97"/>
      <c r="MM11" s="97"/>
      <c r="MN11" s="97"/>
      <c r="MO11" s="97"/>
      <c r="MP11" s="97"/>
      <c r="MQ11" s="97"/>
      <c r="MR11" s="97"/>
      <c r="MS11" s="97"/>
      <c r="MT11" s="97"/>
      <c r="MU11" s="97"/>
      <c r="MV11" s="97"/>
      <c r="MW11" s="97"/>
      <c r="MX11" s="97"/>
      <c r="MY11" s="97"/>
      <c r="MZ11" s="97"/>
      <c r="NA11" s="97"/>
      <c r="NB11" s="97"/>
      <c r="NC11" s="97"/>
      <c r="ND11" s="97"/>
      <c r="NE11" s="97"/>
      <c r="NF11" s="97"/>
      <c r="NG11" s="97"/>
      <c r="NH11" s="97"/>
      <c r="NI11" s="97"/>
      <c r="NJ11" s="97"/>
      <c r="NK11" s="97"/>
      <c r="NL11" s="97"/>
      <c r="NM11" s="97"/>
      <c r="NN11" s="97"/>
      <c r="NO11" s="97"/>
      <c r="NP11" s="97"/>
      <c r="NQ11" s="97"/>
      <c r="NR11" s="97"/>
      <c r="NS11" s="97"/>
      <c r="NT11" s="97"/>
      <c r="NU11" s="97"/>
      <c r="NV11" s="97"/>
      <c r="NW11" s="97"/>
      <c r="NX11" s="97"/>
      <c r="NY11" s="97"/>
      <c r="NZ11" s="97"/>
      <c r="OA11" s="97"/>
      <c r="OB11" s="97"/>
      <c r="OC11" s="97"/>
      <c r="OD11" s="97"/>
      <c r="OE11" s="97"/>
      <c r="OF11" s="97"/>
      <c r="OG11" s="97"/>
      <c r="OH11" s="97"/>
      <c r="OI11" s="97"/>
      <c r="OJ11" s="97"/>
      <c r="OK11" s="97"/>
      <c r="OL11" s="97"/>
      <c r="OM11" s="97"/>
      <c r="ON11" s="97"/>
      <c r="OO11" s="97"/>
      <c r="OP11" s="97"/>
      <c r="OQ11" s="97"/>
      <c r="OR11" s="97"/>
      <c r="OS11" s="97"/>
      <c r="OT11" s="97"/>
      <c r="OU11" s="97"/>
      <c r="OV11" s="97"/>
      <c r="OW11" s="97"/>
      <c r="OX11" s="97"/>
      <c r="OY11" s="97"/>
      <c r="OZ11" s="97"/>
      <c r="PA11" s="97"/>
      <c r="PB11" s="97"/>
      <c r="PC11" s="97"/>
      <c r="PD11" s="97"/>
      <c r="PE11" s="97"/>
      <c r="PF11" s="97"/>
      <c r="PG11" s="97"/>
      <c r="PH11" s="97"/>
      <c r="PI11" s="97"/>
      <c r="PJ11" s="97"/>
      <c r="PK11" s="97"/>
      <c r="PL11" s="97"/>
      <c r="PM11" s="97"/>
      <c r="PN11" s="97"/>
      <c r="PO11" s="97"/>
      <c r="PP11" s="97"/>
      <c r="PQ11" s="97"/>
      <c r="PR11" s="97"/>
      <c r="PS11" s="97"/>
      <c r="PT11" s="97"/>
      <c r="PU11" s="97"/>
      <c r="PV11" s="97"/>
      <c r="PW11" s="97"/>
      <c r="PX11" s="97"/>
      <c r="PY11" s="97"/>
      <c r="PZ11" s="97"/>
      <c r="QA11" s="97"/>
      <c r="QB11" s="97"/>
      <c r="QC11" s="97"/>
      <c r="QD11" s="97"/>
      <c r="QE11" s="97"/>
      <c r="QF11" s="97"/>
      <c r="QG11" s="97"/>
      <c r="QH11" s="97"/>
      <c r="QI11" s="97"/>
      <c r="QJ11" s="97"/>
      <c r="QK11" s="97"/>
      <c r="QL11" s="97"/>
      <c r="QM11" s="97"/>
      <c r="QN11" s="97"/>
      <c r="QO11" s="97"/>
      <c r="QP11" s="97"/>
      <c r="QQ11" s="97"/>
      <c r="QR11" s="97"/>
      <c r="QS11" s="97"/>
      <c r="QT11" s="97"/>
      <c r="QU11" s="97"/>
      <c r="QV11" s="97"/>
      <c r="QW11" s="97"/>
      <c r="QX11" s="97"/>
      <c r="QY11" s="97"/>
      <c r="QZ11" s="97"/>
      <c r="RA11" s="97"/>
      <c r="RB11" s="97"/>
      <c r="RC11" s="97"/>
      <c r="RD11" s="97"/>
      <c r="RE11" s="97"/>
      <c r="RF11" s="97"/>
      <c r="RG11" s="97"/>
      <c r="RH11" s="97"/>
      <c r="RI11" s="97"/>
      <c r="RJ11" s="97"/>
      <c r="RK11" s="97"/>
      <c r="RL11" s="97"/>
      <c r="RM11" s="97"/>
      <c r="RN11" s="97"/>
      <c r="RO11" s="97"/>
      <c r="RP11" s="97"/>
      <c r="RQ11" s="97"/>
      <c r="RR11" s="97"/>
      <c r="RS11" s="97"/>
      <c r="RT11" s="97"/>
      <c r="RU11" s="97"/>
      <c r="RV11" s="97"/>
      <c r="RW11" s="97"/>
      <c r="RX11" s="97"/>
      <c r="RY11" s="97"/>
      <c r="RZ11" s="97"/>
      <c r="SA11" s="97"/>
      <c r="SB11" s="97"/>
      <c r="SC11" s="97"/>
      <c r="SD11" s="97"/>
      <c r="SE11" s="97"/>
      <c r="SF11" s="97"/>
      <c r="SG11" s="97"/>
      <c r="SH11" s="97"/>
      <c r="SI11" s="97"/>
      <c r="SJ11" s="97"/>
      <c r="SK11" s="97"/>
      <c r="SL11" s="97"/>
      <c r="SM11" s="97"/>
      <c r="SN11" s="97"/>
      <c r="SO11" s="97"/>
      <c r="SP11" s="97"/>
      <c r="SQ11" s="97"/>
      <c r="SR11" s="97"/>
      <c r="SS11" s="97"/>
      <c r="ST11" s="97"/>
      <c r="SU11" s="97"/>
      <c r="SV11" s="97"/>
      <c r="SW11" s="97"/>
      <c r="SX11" s="97"/>
      <c r="SY11" s="97"/>
      <c r="SZ11" s="97"/>
      <c r="TA11" s="97"/>
      <c r="TB11" s="97"/>
      <c r="TC11" s="97"/>
      <c r="TD11" s="97"/>
      <c r="TE11" s="97"/>
      <c r="TF11" s="97"/>
      <c r="TG11" s="97"/>
      <c r="TH11" s="97"/>
      <c r="TI11" s="97"/>
      <c r="TJ11" s="97"/>
      <c r="TK11" s="97"/>
      <c r="TL11" s="97"/>
      <c r="TM11" s="97"/>
      <c r="TN11" s="97"/>
      <c r="TO11" s="97"/>
      <c r="TP11" s="97"/>
      <c r="TQ11" s="97"/>
      <c r="TR11" s="97"/>
      <c r="TS11" s="97"/>
      <c r="TT11" s="97"/>
      <c r="TU11" s="97"/>
      <c r="TV11" s="97"/>
      <c r="TW11" s="97"/>
      <c r="TX11" s="97"/>
      <c r="TY11" s="97"/>
      <c r="TZ11" s="97"/>
      <c r="UA11" s="97"/>
      <c r="UB11" s="97"/>
      <c r="UC11" s="97"/>
      <c r="UD11" s="97"/>
      <c r="UE11" s="97"/>
      <c r="UF11" s="97"/>
      <c r="UG11" s="97"/>
      <c r="UH11" s="97"/>
      <c r="UI11" s="97"/>
      <c r="UJ11" s="97"/>
      <c r="UK11" s="97"/>
      <c r="UL11" s="97"/>
      <c r="UM11" s="97"/>
      <c r="UN11" s="97"/>
      <c r="UO11" s="97"/>
      <c r="UP11" s="97"/>
      <c r="UQ11" s="97"/>
      <c r="UR11" s="97"/>
      <c r="US11" s="97"/>
      <c r="UT11" s="97"/>
      <c r="UU11" s="97"/>
      <c r="UV11" s="97"/>
      <c r="UW11" s="97"/>
      <c r="UX11" s="97"/>
      <c r="UY11" s="97"/>
      <c r="UZ11" s="97"/>
      <c r="VA11" s="97"/>
      <c r="VB11" s="97"/>
      <c r="VC11" s="97"/>
      <c r="VD11" s="97"/>
      <c r="VE11" s="97"/>
      <c r="VF11" s="97"/>
      <c r="VG11" s="97"/>
      <c r="VH11" s="97"/>
      <c r="VI11" s="97"/>
      <c r="VJ11" s="97"/>
      <c r="VK11" s="97"/>
      <c r="VL11" s="97"/>
      <c r="VM11" s="97"/>
      <c r="VN11" s="97"/>
      <c r="VO11" s="97"/>
      <c r="VP11" s="97"/>
      <c r="VQ11" s="97"/>
      <c r="VR11" s="97"/>
      <c r="VS11" s="97"/>
      <c r="VT11" s="97"/>
      <c r="VU11" s="97"/>
      <c r="VV11" s="97"/>
      <c r="VW11" s="97"/>
      <c r="VX11" s="97"/>
      <c r="VY11" s="97"/>
      <c r="VZ11" s="97"/>
      <c r="WA11" s="97"/>
      <c r="WB11" s="97"/>
      <c r="WC11" s="97"/>
      <c r="WD11" s="97"/>
      <c r="WE11" s="97"/>
      <c r="WF11" s="97"/>
      <c r="WG11" s="97"/>
      <c r="WH11" s="97"/>
      <c r="WI11" s="97"/>
      <c r="WJ11" s="97"/>
      <c r="WK11" s="97"/>
      <c r="WL11" s="97"/>
      <c r="WM11" s="97"/>
      <c r="WN11" s="97"/>
      <c r="WO11" s="97"/>
      <c r="WP11" s="97"/>
      <c r="WQ11" s="97"/>
      <c r="WR11" s="97"/>
      <c r="WS11" s="97"/>
      <c r="WT11" s="97"/>
      <c r="WU11" s="97"/>
      <c r="WV11" s="97"/>
      <c r="WW11" s="97"/>
      <c r="WX11" s="97"/>
      <c r="WY11" s="97"/>
      <c r="WZ11" s="97"/>
      <c r="XA11" s="97"/>
      <c r="XB11" s="97"/>
      <c r="XC11" s="97"/>
      <c r="XD11" s="97"/>
      <c r="XE11" s="97"/>
      <c r="XF11" s="97"/>
      <c r="XG11" s="97"/>
      <c r="XH11" s="97"/>
      <c r="XI11" s="97"/>
      <c r="XJ11" s="97"/>
    </row>
    <row r="12" spans="1:634" x14ac:dyDescent="0.3">
      <c r="B12" s="212"/>
      <c r="C12" s="100"/>
      <c r="D12" s="96"/>
      <c r="E12" s="96"/>
      <c r="F12" s="101"/>
      <c r="G12" s="102"/>
      <c r="H12" s="97"/>
      <c r="I12" s="97"/>
      <c r="J12" s="103"/>
      <c r="K12" s="102"/>
      <c r="L12" s="97"/>
      <c r="M12" s="97"/>
      <c r="N12" s="103"/>
      <c r="O12" s="102"/>
      <c r="P12" s="97"/>
      <c r="Q12" s="97"/>
      <c r="R12" s="201"/>
      <c r="S12" s="202"/>
      <c r="T12" s="97"/>
      <c r="U12" s="97"/>
      <c r="V12" s="103"/>
      <c r="W12" s="102"/>
      <c r="X12" s="97"/>
      <c r="Y12" s="97"/>
      <c r="Z12" s="103"/>
      <c r="AA12" s="102"/>
      <c r="AB12" s="97"/>
      <c r="AC12" s="97"/>
      <c r="AD12" s="103"/>
      <c r="AE12" s="102"/>
      <c r="AF12" s="97"/>
      <c r="AG12" s="97"/>
      <c r="AH12" s="103"/>
      <c r="AI12" s="102"/>
      <c r="AJ12" s="97"/>
      <c r="AK12" s="97"/>
      <c r="AL12" s="201"/>
      <c r="AM12" s="202"/>
      <c r="AN12" s="97"/>
      <c r="AO12" s="97"/>
      <c r="AP12" s="103"/>
      <c r="AQ12" s="102"/>
      <c r="AR12" s="97"/>
      <c r="AS12" s="97"/>
      <c r="AT12" s="103"/>
      <c r="AU12" s="102"/>
      <c r="AV12" s="97"/>
      <c r="AW12" s="97"/>
      <c r="AX12" s="103"/>
      <c r="AY12" s="102"/>
      <c r="AZ12" s="97"/>
      <c r="BA12" s="97"/>
      <c r="BB12" s="103"/>
      <c r="BC12" s="102"/>
      <c r="BD12" s="97"/>
      <c r="BE12" s="97"/>
      <c r="BF12" s="103"/>
      <c r="BG12" s="99"/>
      <c r="BH12" s="97"/>
      <c r="BI12" s="97"/>
      <c r="BJ12" s="97"/>
      <c r="BK12" s="97"/>
      <c r="BL12" s="97"/>
      <c r="BM12" s="97"/>
      <c r="BN12" s="97"/>
      <c r="BO12" s="97"/>
      <c r="BP12" s="97"/>
      <c r="BQ12" s="97"/>
      <c r="BR12" s="201"/>
      <c r="BS12" s="99"/>
      <c r="BT12" s="97"/>
      <c r="BU12" s="97"/>
      <c r="BV12" s="97"/>
      <c r="BW12" s="97"/>
      <c r="BX12" s="97"/>
      <c r="BY12" s="97"/>
      <c r="BZ12" s="97"/>
      <c r="CA12" s="97"/>
      <c r="CB12" s="97"/>
      <c r="CC12" s="97"/>
      <c r="CD12" s="97"/>
      <c r="CE12" s="97"/>
      <c r="CF12" s="97"/>
      <c r="CG12" s="97"/>
      <c r="CH12" s="97"/>
      <c r="CI12" s="97"/>
      <c r="CJ12" s="97"/>
      <c r="CK12" s="97"/>
      <c r="CL12" s="97"/>
      <c r="CM12" s="97"/>
      <c r="CN12" s="97"/>
      <c r="CO12" s="97"/>
      <c r="CP12" s="97"/>
      <c r="CQ12" s="97"/>
      <c r="CR12" s="97"/>
      <c r="CS12" s="97"/>
      <c r="CT12" s="97"/>
      <c r="CU12" s="97"/>
      <c r="CV12" s="97"/>
      <c r="CW12" s="97"/>
      <c r="CX12" s="97"/>
      <c r="CY12" s="97"/>
      <c r="CZ12" s="97"/>
      <c r="DA12" s="97"/>
      <c r="DB12" s="97"/>
      <c r="DC12" s="97"/>
      <c r="DD12" s="97"/>
      <c r="DE12" s="97"/>
      <c r="DF12" s="97"/>
      <c r="DG12" s="97"/>
      <c r="DH12" s="97"/>
      <c r="DI12" s="97"/>
      <c r="DJ12" s="97"/>
      <c r="DK12" s="97"/>
      <c r="DL12" s="97"/>
      <c r="DM12" s="97"/>
      <c r="DN12" s="97"/>
      <c r="DO12" s="97"/>
      <c r="DP12" s="97"/>
      <c r="DQ12" s="97"/>
      <c r="DR12" s="97"/>
      <c r="DS12" s="97"/>
      <c r="DT12" s="97"/>
      <c r="DU12" s="97"/>
      <c r="DV12" s="97"/>
      <c r="DW12" s="97"/>
      <c r="DX12" s="97"/>
      <c r="DY12" s="97"/>
      <c r="DZ12" s="97"/>
      <c r="EA12" s="97"/>
      <c r="EB12" s="97"/>
      <c r="EC12" s="97"/>
      <c r="ED12" s="97"/>
      <c r="EE12" s="97"/>
      <c r="EF12" s="97"/>
      <c r="EG12" s="97"/>
      <c r="EH12" s="97"/>
      <c r="EI12" s="97"/>
      <c r="EJ12" s="97"/>
      <c r="EK12" s="97"/>
      <c r="EL12" s="97"/>
      <c r="EM12" s="97"/>
      <c r="EN12" s="97"/>
      <c r="EO12" s="97"/>
      <c r="EP12" s="97"/>
      <c r="EQ12" s="97"/>
      <c r="ER12" s="97"/>
      <c r="ES12" s="97"/>
      <c r="ET12" s="97"/>
      <c r="EU12" s="97"/>
      <c r="EV12" s="97"/>
      <c r="EW12" s="97"/>
      <c r="EX12" s="97"/>
      <c r="EY12" s="97"/>
      <c r="EZ12" s="97"/>
      <c r="FA12" s="97"/>
      <c r="FB12" s="97"/>
      <c r="FC12" s="97"/>
      <c r="FD12" s="97"/>
      <c r="FE12" s="97"/>
      <c r="FF12" s="97"/>
      <c r="FG12" s="97"/>
      <c r="FH12" s="97"/>
      <c r="FI12" s="97"/>
      <c r="FJ12" s="97"/>
      <c r="FK12" s="97"/>
      <c r="FL12" s="97"/>
      <c r="FM12" s="97"/>
      <c r="FN12" s="97"/>
      <c r="FO12" s="97"/>
      <c r="FP12" s="97"/>
      <c r="FQ12" s="97"/>
      <c r="FR12" s="97"/>
      <c r="FS12" s="97"/>
      <c r="FT12" s="97"/>
      <c r="FU12" s="97"/>
      <c r="FV12" s="97"/>
      <c r="FW12" s="97"/>
      <c r="FX12" s="97"/>
      <c r="FY12" s="97"/>
      <c r="FZ12" s="97"/>
      <c r="GA12" s="97"/>
      <c r="GB12" s="97"/>
      <c r="GC12" s="97"/>
      <c r="GD12" s="97"/>
      <c r="GE12" s="97"/>
      <c r="GF12" s="97"/>
      <c r="GG12" s="97"/>
      <c r="GH12" s="97"/>
      <c r="GI12" s="97"/>
      <c r="GJ12" s="97"/>
      <c r="GK12" s="97"/>
      <c r="GL12" s="97"/>
      <c r="GM12" s="97"/>
      <c r="GN12" s="97"/>
      <c r="GO12" s="97"/>
      <c r="GP12" s="97"/>
      <c r="GQ12" s="97"/>
      <c r="GR12" s="97"/>
      <c r="GS12" s="97"/>
      <c r="GT12" s="97"/>
      <c r="GU12" s="97"/>
      <c r="GV12" s="97"/>
      <c r="GW12" s="97"/>
      <c r="GX12" s="97"/>
      <c r="GY12" s="97"/>
      <c r="GZ12" s="97"/>
      <c r="HA12" s="97"/>
      <c r="HB12" s="97"/>
      <c r="HC12" s="97"/>
      <c r="HD12" s="97"/>
      <c r="HE12" s="97"/>
      <c r="HF12" s="97"/>
      <c r="HG12" s="97"/>
      <c r="HH12" s="97"/>
      <c r="HI12" s="97"/>
      <c r="HJ12" s="97"/>
      <c r="HK12" s="97"/>
      <c r="HL12" s="97"/>
      <c r="HM12" s="97"/>
      <c r="HN12" s="97"/>
      <c r="HO12" s="97"/>
      <c r="HP12" s="97"/>
      <c r="HQ12" s="97"/>
      <c r="HR12" s="97"/>
      <c r="HS12" s="97"/>
      <c r="HT12" s="97"/>
      <c r="HU12" s="97"/>
      <c r="HV12" s="97"/>
      <c r="HW12" s="97"/>
      <c r="HX12" s="97"/>
      <c r="HY12" s="97"/>
      <c r="HZ12" s="97"/>
      <c r="IA12" s="97"/>
      <c r="IB12" s="97"/>
      <c r="IC12" s="97"/>
      <c r="ID12" s="97"/>
      <c r="IE12" s="97"/>
      <c r="IF12" s="97"/>
      <c r="IG12" s="97"/>
      <c r="IH12" s="97"/>
      <c r="II12" s="97"/>
      <c r="IJ12" s="97"/>
      <c r="IK12" s="97"/>
      <c r="IL12" s="97"/>
      <c r="IM12" s="97"/>
      <c r="IN12" s="97"/>
      <c r="IO12" s="97"/>
      <c r="IP12" s="97"/>
      <c r="IQ12" s="97"/>
      <c r="IR12" s="97"/>
      <c r="IS12" s="97"/>
      <c r="IT12" s="97"/>
      <c r="IU12" s="97"/>
      <c r="IV12" s="97"/>
      <c r="IW12" s="97"/>
      <c r="IX12" s="97"/>
      <c r="IY12" s="97"/>
      <c r="IZ12" s="97"/>
      <c r="JA12" s="97"/>
      <c r="JB12" s="97"/>
      <c r="JC12" s="97"/>
      <c r="JD12" s="97"/>
      <c r="JE12" s="97"/>
      <c r="JF12" s="97"/>
      <c r="JG12" s="97"/>
      <c r="JH12" s="97"/>
      <c r="JI12" s="97"/>
      <c r="JJ12" s="97"/>
      <c r="JK12" s="97"/>
      <c r="JL12" s="97"/>
      <c r="JM12" s="97"/>
      <c r="JN12" s="97"/>
      <c r="JO12" s="97"/>
      <c r="JP12" s="97"/>
      <c r="JQ12" s="97"/>
      <c r="JR12" s="97"/>
      <c r="JS12" s="97"/>
      <c r="JT12" s="97"/>
      <c r="JU12" s="97"/>
      <c r="JV12" s="97"/>
      <c r="JW12" s="97"/>
      <c r="JX12" s="97"/>
      <c r="JY12" s="97"/>
      <c r="JZ12" s="97"/>
      <c r="KA12" s="97"/>
      <c r="KB12" s="97"/>
      <c r="KC12" s="97"/>
      <c r="KD12" s="97"/>
      <c r="KE12" s="97"/>
      <c r="KF12" s="97"/>
      <c r="KG12" s="97"/>
      <c r="KH12" s="97"/>
      <c r="KI12" s="97"/>
      <c r="KJ12" s="97"/>
      <c r="KK12" s="97"/>
      <c r="KL12" s="97"/>
      <c r="KM12" s="97"/>
      <c r="KN12" s="97"/>
      <c r="KO12" s="97"/>
      <c r="KP12" s="97"/>
      <c r="KQ12" s="97"/>
      <c r="KR12" s="97"/>
      <c r="KS12" s="97"/>
      <c r="KT12" s="97"/>
      <c r="KU12" s="97"/>
      <c r="KV12" s="97"/>
      <c r="KW12" s="97"/>
      <c r="KX12" s="97"/>
      <c r="KY12" s="97"/>
      <c r="KZ12" s="97"/>
      <c r="LA12" s="97"/>
      <c r="LB12" s="97"/>
      <c r="LC12" s="97"/>
      <c r="LD12" s="97"/>
      <c r="LE12" s="97"/>
      <c r="LF12" s="97"/>
      <c r="LG12" s="97"/>
      <c r="LH12" s="97"/>
      <c r="LI12" s="97"/>
      <c r="LJ12" s="97"/>
      <c r="LK12" s="97"/>
      <c r="LL12" s="97"/>
      <c r="LM12" s="97"/>
      <c r="LN12" s="97"/>
      <c r="LO12" s="97"/>
      <c r="LP12" s="97"/>
      <c r="LQ12" s="97"/>
      <c r="LR12" s="97"/>
      <c r="LS12" s="97"/>
      <c r="LT12" s="97"/>
      <c r="LU12" s="97"/>
      <c r="LV12" s="97"/>
      <c r="LW12" s="97"/>
      <c r="LX12" s="97"/>
      <c r="LY12" s="97"/>
      <c r="LZ12" s="97"/>
      <c r="MA12" s="97"/>
      <c r="MB12" s="97"/>
      <c r="MC12" s="97"/>
      <c r="MD12" s="97"/>
      <c r="ME12" s="97"/>
      <c r="MF12" s="97"/>
      <c r="MG12" s="97"/>
      <c r="MH12" s="97"/>
      <c r="MI12" s="97"/>
      <c r="MJ12" s="97"/>
      <c r="MK12" s="97"/>
      <c r="ML12" s="97"/>
      <c r="MM12" s="97"/>
      <c r="MN12" s="97"/>
      <c r="MO12" s="97"/>
      <c r="MP12" s="97"/>
      <c r="MQ12" s="97"/>
      <c r="MR12" s="97"/>
      <c r="MS12" s="97"/>
      <c r="MT12" s="97"/>
      <c r="MU12" s="97"/>
      <c r="MV12" s="97"/>
      <c r="MW12" s="97"/>
      <c r="MX12" s="97"/>
      <c r="MY12" s="97"/>
      <c r="MZ12" s="97"/>
      <c r="NA12" s="97"/>
      <c r="NB12" s="97"/>
      <c r="NC12" s="97"/>
      <c r="ND12" s="97"/>
      <c r="NE12" s="97"/>
      <c r="NF12" s="97"/>
      <c r="NG12" s="97"/>
      <c r="NH12" s="97"/>
      <c r="NI12" s="97"/>
      <c r="NJ12" s="97"/>
      <c r="NK12" s="97"/>
      <c r="NL12" s="97"/>
      <c r="NM12" s="97"/>
      <c r="NN12" s="97"/>
      <c r="NO12" s="97"/>
      <c r="NP12" s="97"/>
      <c r="NQ12" s="97"/>
      <c r="NR12" s="97"/>
      <c r="NS12" s="97"/>
      <c r="NT12" s="97"/>
      <c r="NU12" s="97"/>
      <c r="NV12" s="97"/>
      <c r="NW12" s="97"/>
      <c r="NX12" s="97"/>
      <c r="NY12" s="97"/>
      <c r="NZ12" s="97"/>
      <c r="OA12" s="97"/>
      <c r="OB12" s="97"/>
      <c r="OC12" s="97"/>
      <c r="OD12" s="97"/>
      <c r="OE12" s="97"/>
      <c r="OF12" s="97"/>
      <c r="OG12" s="97"/>
      <c r="OH12" s="97"/>
      <c r="OI12" s="97"/>
      <c r="OJ12" s="97"/>
      <c r="OK12" s="97"/>
      <c r="OL12" s="97"/>
      <c r="OM12" s="97"/>
      <c r="ON12" s="97"/>
      <c r="OO12" s="97"/>
      <c r="OP12" s="97"/>
      <c r="OQ12" s="97"/>
      <c r="OR12" s="97"/>
      <c r="OS12" s="97"/>
      <c r="OT12" s="97"/>
      <c r="OU12" s="97"/>
      <c r="OV12" s="97"/>
      <c r="OW12" s="97"/>
      <c r="OX12" s="97"/>
      <c r="OY12" s="97"/>
      <c r="OZ12" s="97"/>
      <c r="PA12" s="97"/>
      <c r="PB12" s="97"/>
      <c r="PC12" s="97"/>
      <c r="PD12" s="97"/>
      <c r="PE12" s="97"/>
      <c r="PF12" s="97"/>
      <c r="PG12" s="97"/>
      <c r="PH12" s="97"/>
      <c r="PI12" s="97"/>
      <c r="PJ12" s="97"/>
      <c r="PK12" s="97"/>
      <c r="PL12" s="97"/>
      <c r="PM12" s="97"/>
      <c r="PN12" s="97"/>
      <c r="PO12" s="97"/>
      <c r="PP12" s="97"/>
      <c r="PQ12" s="97"/>
      <c r="PR12" s="97"/>
      <c r="PS12" s="97"/>
      <c r="PT12" s="97"/>
      <c r="PU12" s="97"/>
      <c r="PV12" s="97"/>
      <c r="PW12" s="97"/>
      <c r="PX12" s="97"/>
      <c r="PY12" s="97"/>
      <c r="PZ12" s="97"/>
      <c r="QA12" s="97"/>
      <c r="QB12" s="97"/>
      <c r="QC12" s="97"/>
      <c r="QD12" s="97"/>
      <c r="QE12" s="97"/>
      <c r="QF12" s="97"/>
      <c r="QG12" s="97"/>
      <c r="QH12" s="97"/>
      <c r="QI12" s="97"/>
      <c r="QJ12" s="97"/>
      <c r="QK12" s="97"/>
      <c r="QL12" s="97"/>
      <c r="QM12" s="97"/>
      <c r="QN12" s="97"/>
      <c r="QO12" s="97"/>
      <c r="QP12" s="97"/>
      <c r="QQ12" s="97"/>
      <c r="QR12" s="97"/>
      <c r="QS12" s="97"/>
      <c r="QT12" s="97"/>
      <c r="QU12" s="97"/>
      <c r="QV12" s="97"/>
      <c r="QW12" s="97"/>
      <c r="QX12" s="97"/>
      <c r="QY12" s="97"/>
      <c r="QZ12" s="97"/>
      <c r="RA12" s="97"/>
      <c r="RB12" s="97"/>
      <c r="RC12" s="97"/>
      <c r="RD12" s="97"/>
      <c r="RE12" s="97"/>
      <c r="RF12" s="97"/>
      <c r="RG12" s="97"/>
      <c r="RH12" s="97"/>
      <c r="RI12" s="97"/>
      <c r="RJ12" s="97"/>
      <c r="RK12" s="97"/>
      <c r="RL12" s="97"/>
      <c r="RM12" s="97"/>
      <c r="RN12" s="97"/>
      <c r="RO12" s="97"/>
      <c r="RP12" s="97"/>
      <c r="RQ12" s="97"/>
      <c r="RR12" s="97"/>
      <c r="RS12" s="97"/>
      <c r="RT12" s="97"/>
      <c r="RU12" s="97"/>
      <c r="RV12" s="97"/>
      <c r="RW12" s="97"/>
      <c r="RX12" s="97"/>
      <c r="RY12" s="97"/>
      <c r="RZ12" s="97"/>
      <c r="SA12" s="97"/>
      <c r="SB12" s="97"/>
      <c r="SC12" s="97"/>
      <c r="SD12" s="97"/>
      <c r="SE12" s="97"/>
      <c r="SF12" s="97"/>
      <c r="SG12" s="97"/>
      <c r="SH12" s="97"/>
      <c r="SI12" s="97"/>
      <c r="SJ12" s="97"/>
      <c r="SK12" s="97"/>
      <c r="SL12" s="97"/>
      <c r="SM12" s="97"/>
      <c r="SN12" s="97"/>
      <c r="SO12" s="97"/>
      <c r="SP12" s="97"/>
      <c r="SQ12" s="97"/>
      <c r="SR12" s="97"/>
      <c r="SS12" s="97"/>
      <c r="ST12" s="97"/>
      <c r="SU12" s="97"/>
      <c r="SV12" s="97"/>
      <c r="SW12" s="97"/>
      <c r="SX12" s="97"/>
      <c r="SY12" s="97"/>
      <c r="SZ12" s="97"/>
      <c r="TA12" s="97"/>
      <c r="TB12" s="97"/>
      <c r="TC12" s="97"/>
      <c r="TD12" s="97"/>
      <c r="TE12" s="97"/>
      <c r="TF12" s="97"/>
      <c r="TG12" s="97"/>
      <c r="TH12" s="97"/>
      <c r="TI12" s="97"/>
      <c r="TJ12" s="97"/>
      <c r="TK12" s="97"/>
      <c r="TL12" s="97"/>
      <c r="TM12" s="97"/>
      <c r="TN12" s="97"/>
      <c r="TO12" s="97"/>
      <c r="TP12" s="97"/>
      <c r="TQ12" s="97"/>
      <c r="TR12" s="97"/>
      <c r="TS12" s="97"/>
      <c r="TT12" s="97"/>
      <c r="TU12" s="97"/>
      <c r="TV12" s="97"/>
      <c r="TW12" s="97"/>
      <c r="TX12" s="97"/>
      <c r="TY12" s="97"/>
      <c r="TZ12" s="97"/>
      <c r="UA12" s="97"/>
      <c r="UB12" s="97"/>
      <c r="UC12" s="97"/>
      <c r="UD12" s="97"/>
      <c r="UE12" s="97"/>
      <c r="UF12" s="97"/>
      <c r="UG12" s="97"/>
      <c r="UH12" s="97"/>
      <c r="UI12" s="97"/>
      <c r="UJ12" s="97"/>
      <c r="UK12" s="97"/>
      <c r="UL12" s="97"/>
      <c r="UM12" s="97"/>
      <c r="UN12" s="97"/>
      <c r="UO12" s="97"/>
      <c r="UP12" s="97"/>
      <c r="UQ12" s="97"/>
      <c r="UR12" s="97"/>
      <c r="US12" s="97"/>
      <c r="UT12" s="97"/>
      <c r="UU12" s="97"/>
      <c r="UV12" s="97"/>
      <c r="UW12" s="97"/>
      <c r="UX12" s="97"/>
      <c r="UY12" s="97"/>
      <c r="UZ12" s="97"/>
      <c r="VA12" s="97"/>
      <c r="VB12" s="97"/>
      <c r="VC12" s="97"/>
      <c r="VD12" s="97"/>
      <c r="VE12" s="97"/>
      <c r="VF12" s="97"/>
      <c r="VG12" s="97"/>
      <c r="VH12" s="97"/>
      <c r="VI12" s="97"/>
      <c r="VJ12" s="97"/>
      <c r="VK12" s="97"/>
      <c r="VL12" s="97"/>
      <c r="VM12" s="97"/>
      <c r="VN12" s="97"/>
      <c r="VO12" s="97"/>
      <c r="VP12" s="97"/>
      <c r="VQ12" s="97"/>
      <c r="VR12" s="97"/>
      <c r="VS12" s="97"/>
      <c r="VT12" s="97"/>
      <c r="VU12" s="97"/>
      <c r="VV12" s="97"/>
      <c r="VW12" s="97"/>
      <c r="VX12" s="97"/>
      <c r="VY12" s="97"/>
      <c r="VZ12" s="97"/>
      <c r="WA12" s="97"/>
      <c r="WB12" s="97"/>
      <c r="WC12" s="97"/>
      <c r="WD12" s="97"/>
      <c r="WE12" s="97"/>
      <c r="WF12" s="97"/>
      <c r="WG12" s="97"/>
      <c r="WH12" s="97"/>
      <c r="WI12" s="97"/>
      <c r="WJ12" s="97"/>
      <c r="WK12" s="97"/>
      <c r="WL12" s="97"/>
      <c r="WM12" s="97"/>
      <c r="WN12" s="97"/>
      <c r="WO12" s="97"/>
      <c r="WP12" s="97"/>
      <c r="WQ12" s="97"/>
      <c r="WR12" s="97"/>
      <c r="WS12" s="97"/>
      <c r="WT12" s="97"/>
      <c r="WU12" s="97"/>
      <c r="WV12" s="97"/>
      <c r="WW12" s="97"/>
      <c r="WX12" s="97"/>
      <c r="WY12" s="97"/>
      <c r="WZ12" s="97"/>
      <c r="XA12" s="97"/>
      <c r="XB12" s="97"/>
      <c r="XC12" s="97"/>
      <c r="XD12" s="97"/>
      <c r="XE12" s="97"/>
      <c r="XF12" s="97"/>
      <c r="XG12" s="97"/>
      <c r="XH12" s="97"/>
      <c r="XI12" s="97"/>
      <c r="XJ12" s="97"/>
    </row>
    <row r="13" spans="1:634" x14ac:dyDescent="0.3">
      <c r="B13" s="211"/>
      <c r="C13" s="100"/>
      <c r="D13" s="96"/>
      <c r="E13" s="96"/>
      <c r="F13" s="101"/>
      <c r="G13" s="102"/>
      <c r="H13" s="97"/>
      <c r="I13" s="97"/>
      <c r="J13" s="103"/>
      <c r="K13" s="102"/>
      <c r="L13" s="97"/>
      <c r="M13" s="97"/>
      <c r="N13" s="103"/>
      <c r="O13" s="102"/>
      <c r="P13" s="97"/>
      <c r="Q13" s="97"/>
      <c r="R13" s="201"/>
      <c r="S13" s="202"/>
      <c r="T13" s="97"/>
      <c r="U13" s="97"/>
      <c r="V13" s="103"/>
      <c r="W13" s="102"/>
      <c r="X13" s="97"/>
      <c r="Y13" s="97"/>
      <c r="Z13" s="103"/>
      <c r="AA13" s="102"/>
      <c r="AB13" s="97"/>
      <c r="AC13" s="97"/>
      <c r="AD13" s="103"/>
      <c r="AE13" s="102"/>
      <c r="AF13" s="97"/>
      <c r="AG13" s="97"/>
      <c r="AH13" s="103"/>
      <c r="AI13" s="102"/>
      <c r="AJ13" s="97"/>
      <c r="AK13" s="97"/>
      <c r="AL13" s="201"/>
      <c r="AM13" s="202"/>
      <c r="AN13" s="97"/>
      <c r="AO13" s="97"/>
      <c r="AP13" s="103"/>
      <c r="AQ13" s="102"/>
      <c r="AR13" s="97"/>
      <c r="AS13" s="97"/>
      <c r="AT13" s="103"/>
      <c r="AU13" s="102"/>
      <c r="AV13" s="97"/>
      <c r="AW13" s="97"/>
      <c r="AX13" s="103"/>
      <c r="AY13" s="102"/>
      <c r="AZ13" s="97"/>
      <c r="BA13" s="97"/>
      <c r="BB13" s="103"/>
      <c r="BC13" s="102"/>
      <c r="BD13" s="97"/>
      <c r="BE13" s="97"/>
      <c r="BF13" s="103"/>
      <c r="BG13" s="99"/>
      <c r="BH13" s="97"/>
      <c r="BI13" s="97"/>
      <c r="BJ13" s="97"/>
      <c r="BK13" s="97"/>
      <c r="BL13" s="97"/>
      <c r="BM13" s="97"/>
      <c r="BN13" s="97"/>
      <c r="BO13" s="97"/>
      <c r="BP13" s="97"/>
      <c r="BQ13" s="97"/>
      <c r="BR13" s="201"/>
      <c r="BS13" s="99"/>
      <c r="BT13" s="97"/>
      <c r="BU13" s="97"/>
      <c r="BV13" s="97"/>
      <c r="BW13" s="97"/>
      <c r="BX13" s="97"/>
      <c r="BY13" s="97"/>
      <c r="BZ13" s="97"/>
      <c r="CA13" s="97"/>
      <c r="CB13" s="97"/>
      <c r="CC13" s="97"/>
      <c r="CD13" s="97"/>
      <c r="CE13" s="97"/>
      <c r="CF13" s="97"/>
      <c r="CG13" s="97"/>
      <c r="CH13" s="97"/>
      <c r="CI13" s="97"/>
      <c r="CJ13" s="97"/>
      <c r="CK13" s="97"/>
      <c r="CL13" s="97"/>
      <c r="CM13" s="97"/>
      <c r="CN13" s="97"/>
      <c r="CO13" s="97"/>
      <c r="CP13" s="97"/>
      <c r="CQ13" s="97"/>
      <c r="CR13" s="97"/>
      <c r="CS13" s="97"/>
      <c r="CT13" s="97"/>
      <c r="CU13" s="97"/>
      <c r="CV13" s="97"/>
      <c r="CW13" s="97"/>
      <c r="CX13" s="97"/>
      <c r="CY13" s="97"/>
      <c r="CZ13" s="97"/>
      <c r="DA13" s="97"/>
      <c r="DB13" s="97"/>
      <c r="DC13" s="97"/>
      <c r="DD13" s="97"/>
      <c r="DE13" s="97"/>
      <c r="DF13" s="97"/>
      <c r="DG13" s="97"/>
      <c r="DH13" s="97"/>
      <c r="DI13" s="97"/>
      <c r="DJ13" s="97"/>
      <c r="DK13" s="97"/>
      <c r="DL13" s="97"/>
      <c r="DM13" s="97"/>
      <c r="DN13" s="97"/>
      <c r="DO13" s="97"/>
      <c r="DP13" s="97"/>
      <c r="DQ13" s="97"/>
      <c r="DR13" s="97"/>
      <c r="DS13" s="97"/>
      <c r="DT13" s="97"/>
      <c r="DU13" s="97"/>
      <c r="DV13" s="97"/>
      <c r="DW13" s="97"/>
      <c r="DX13" s="97"/>
      <c r="DY13" s="97"/>
      <c r="DZ13" s="97"/>
      <c r="EA13" s="97"/>
      <c r="EB13" s="97"/>
      <c r="EC13" s="97"/>
      <c r="ED13" s="97"/>
      <c r="EE13" s="97"/>
      <c r="EF13" s="97"/>
      <c r="EG13" s="97"/>
      <c r="EH13" s="97"/>
      <c r="EI13" s="97"/>
      <c r="EJ13" s="97"/>
      <c r="EK13" s="97"/>
      <c r="EL13" s="97"/>
      <c r="EM13" s="97"/>
      <c r="EN13" s="97"/>
      <c r="EO13" s="97"/>
      <c r="EP13" s="97"/>
      <c r="EQ13" s="97"/>
      <c r="ER13" s="97"/>
      <c r="ES13" s="97"/>
      <c r="ET13" s="97"/>
      <c r="EU13" s="97"/>
      <c r="EV13" s="97"/>
      <c r="EW13" s="97"/>
      <c r="EX13" s="97"/>
      <c r="EY13" s="97"/>
      <c r="EZ13" s="97"/>
      <c r="FA13" s="97"/>
      <c r="FB13" s="97"/>
      <c r="FC13" s="97"/>
      <c r="FD13" s="97"/>
      <c r="FE13" s="97"/>
      <c r="FF13" s="97"/>
      <c r="FG13" s="97"/>
      <c r="FH13" s="97"/>
      <c r="FI13" s="97"/>
      <c r="FJ13" s="97"/>
      <c r="FK13" s="97"/>
      <c r="FL13" s="97"/>
      <c r="FM13" s="97"/>
      <c r="FN13" s="97"/>
      <c r="FO13" s="97"/>
      <c r="FP13" s="97"/>
      <c r="FQ13" s="97"/>
      <c r="FR13" s="97"/>
      <c r="FS13" s="97"/>
      <c r="FT13" s="97"/>
      <c r="FU13" s="97"/>
      <c r="FV13" s="97"/>
      <c r="FW13" s="97"/>
      <c r="FX13" s="97"/>
      <c r="FY13" s="97"/>
      <c r="FZ13" s="97"/>
      <c r="GA13" s="97"/>
      <c r="GB13" s="97"/>
      <c r="GC13" s="97"/>
      <c r="GD13" s="97"/>
      <c r="GE13" s="97"/>
      <c r="GF13" s="97"/>
      <c r="GG13" s="97"/>
      <c r="GH13" s="97"/>
      <c r="GI13" s="97"/>
      <c r="GJ13" s="97"/>
      <c r="GK13" s="97"/>
      <c r="GL13" s="97"/>
      <c r="GM13" s="97"/>
      <c r="GN13" s="97"/>
      <c r="GO13" s="97"/>
      <c r="GP13" s="97"/>
      <c r="GQ13" s="97"/>
      <c r="GR13" s="97"/>
      <c r="GS13" s="97"/>
      <c r="GT13" s="97"/>
      <c r="GU13" s="97"/>
      <c r="GV13" s="97"/>
      <c r="GW13" s="97"/>
      <c r="GX13" s="97"/>
      <c r="GY13" s="97"/>
      <c r="GZ13" s="97"/>
      <c r="HA13" s="97"/>
      <c r="HB13" s="97"/>
      <c r="HC13" s="97"/>
      <c r="HD13" s="97"/>
      <c r="HE13" s="97"/>
      <c r="HF13" s="97"/>
      <c r="HG13" s="97"/>
      <c r="HH13" s="97"/>
      <c r="HI13" s="97"/>
      <c r="HJ13" s="97"/>
      <c r="HK13" s="97"/>
      <c r="HL13" s="97"/>
      <c r="HM13" s="97"/>
      <c r="HN13" s="97"/>
      <c r="HO13" s="97"/>
      <c r="HP13" s="97"/>
      <c r="HQ13" s="97"/>
      <c r="HR13" s="97"/>
      <c r="HS13" s="97"/>
      <c r="HT13" s="97"/>
      <c r="HU13" s="97"/>
      <c r="HV13" s="97"/>
      <c r="HW13" s="97"/>
      <c r="HX13" s="97"/>
      <c r="HY13" s="97"/>
      <c r="HZ13" s="97"/>
      <c r="IA13" s="97"/>
      <c r="IB13" s="97"/>
      <c r="IC13" s="97"/>
      <c r="ID13" s="97"/>
      <c r="IE13" s="97"/>
      <c r="IF13" s="97"/>
      <c r="IG13" s="97"/>
      <c r="IH13" s="97"/>
      <c r="II13" s="97"/>
      <c r="IJ13" s="97"/>
      <c r="IK13" s="97"/>
      <c r="IL13" s="97"/>
      <c r="IM13" s="97"/>
      <c r="IN13" s="97"/>
      <c r="IO13" s="97"/>
      <c r="IP13" s="97"/>
      <c r="IQ13" s="97"/>
      <c r="IR13" s="97"/>
      <c r="IS13" s="97"/>
      <c r="IT13" s="97"/>
      <c r="IU13" s="97"/>
      <c r="IV13" s="97"/>
      <c r="IW13" s="97"/>
      <c r="IX13" s="97"/>
      <c r="IY13" s="97"/>
      <c r="IZ13" s="97"/>
      <c r="JA13" s="97"/>
      <c r="JB13" s="97"/>
      <c r="JC13" s="97"/>
      <c r="JD13" s="97"/>
      <c r="JE13" s="97"/>
      <c r="JF13" s="97"/>
      <c r="JG13" s="97"/>
      <c r="JH13" s="97"/>
      <c r="JI13" s="97"/>
      <c r="JJ13" s="97"/>
      <c r="JK13" s="97"/>
      <c r="JL13" s="97"/>
      <c r="JM13" s="97"/>
      <c r="JN13" s="97"/>
      <c r="JO13" s="97"/>
      <c r="JP13" s="97"/>
      <c r="JQ13" s="97"/>
      <c r="JR13" s="97"/>
      <c r="JS13" s="97"/>
      <c r="JT13" s="97"/>
      <c r="JU13" s="97"/>
      <c r="JV13" s="97"/>
      <c r="JW13" s="97"/>
      <c r="JX13" s="97"/>
      <c r="JY13" s="97"/>
      <c r="JZ13" s="97"/>
      <c r="KA13" s="97"/>
      <c r="KB13" s="97"/>
      <c r="KC13" s="97"/>
      <c r="KD13" s="97"/>
      <c r="KE13" s="97"/>
      <c r="KF13" s="97"/>
      <c r="KG13" s="97"/>
      <c r="KH13" s="97"/>
      <c r="KI13" s="97"/>
      <c r="KJ13" s="97"/>
      <c r="KK13" s="97"/>
      <c r="KL13" s="97"/>
      <c r="KM13" s="97"/>
      <c r="KN13" s="97"/>
      <c r="KO13" s="97"/>
      <c r="KP13" s="97"/>
      <c r="KQ13" s="97"/>
      <c r="KR13" s="97"/>
      <c r="KS13" s="97"/>
      <c r="KT13" s="97"/>
      <c r="KU13" s="97"/>
      <c r="KV13" s="97"/>
      <c r="KW13" s="97"/>
      <c r="KX13" s="97"/>
      <c r="KY13" s="97"/>
      <c r="KZ13" s="97"/>
      <c r="LA13" s="97"/>
      <c r="LB13" s="97"/>
      <c r="LC13" s="97"/>
      <c r="LD13" s="97"/>
      <c r="LE13" s="97"/>
      <c r="LF13" s="97"/>
      <c r="LG13" s="97"/>
      <c r="LH13" s="97"/>
      <c r="LI13" s="97"/>
      <c r="LJ13" s="97"/>
      <c r="LK13" s="97"/>
      <c r="LL13" s="97"/>
      <c r="LM13" s="97"/>
      <c r="LN13" s="97"/>
      <c r="LO13" s="97"/>
      <c r="LP13" s="97"/>
      <c r="LQ13" s="97"/>
      <c r="LR13" s="97"/>
      <c r="LS13" s="97"/>
      <c r="LT13" s="97"/>
      <c r="LU13" s="97"/>
      <c r="LV13" s="97"/>
      <c r="LW13" s="97"/>
      <c r="LX13" s="97"/>
      <c r="LY13" s="97"/>
      <c r="LZ13" s="97"/>
      <c r="MA13" s="97"/>
      <c r="MB13" s="97"/>
      <c r="MC13" s="97"/>
      <c r="MD13" s="97"/>
      <c r="ME13" s="97"/>
      <c r="MF13" s="97"/>
      <c r="MG13" s="97"/>
      <c r="MH13" s="97"/>
      <c r="MI13" s="97"/>
      <c r="MJ13" s="97"/>
      <c r="MK13" s="97"/>
      <c r="ML13" s="97"/>
      <c r="MM13" s="97"/>
      <c r="MN13" s="97"/>
      <c r="MO13" s="97"/>
      <c r="MP13" s="97"/>
      <c r="MQ13" s="97"/>
      <c r="MR13" s="97"/>
      <c r="MS13" s="97"/>
      <c r="MT13" s="97"/>
      <c r="MU13" s="97"/>
      <c r="MV13" s="97"/>
      <c r="MW13" s="97"/>
      <c r="MX13" s="97"/>
      <c r="MY13" s="97"/>
      <c r="MZ13" s="97"/>
      <c r="NA13" s="97"/>
      <c r="NB13" s="97"/>
      <c r="NC13" s="97"/>
      <c r="ND13" s="97"/>
      <c r="NE13" s="97"/>
      <c r="NF13" s="97"/>
      <c r="NG13" s="97"/>
      <c r="NH13" s="97"/>
      <c r="NI13" s="97"/>
      <c r="NJ13" s="97"/>
      <c r="NK13" s="97"/>
      <c r="NL13" s="97"/>
      <c r="NM13" s="97"/>
      <c r="NN13" s="97"/>
      <c r="NO13" s="97"/>
      <c r="NP13" s="97"/>
      <c r="NQ13" s="97"/>
      <c r="NR13" s="97"/>
      <c r="NS13" s="97"/>
      <c r="NT13" s="97"/>
      <c r="NU13" s="97"/>
      <c r="NV13" s="97"/>
      <c r="NW13" s="97"/>
      <c r="NX13" s="97"/>
      <c r="NY13" s="97"/>
      <c r="NZ13" s="97"/>
      <c r="OA13" s="97"/>
      <c r="OB13" s="97"/>
      <c r="OC13" s="97"/>
      <c r="OD13" s="97"/>
      <c r="OE13" s="97"/>
      <c r="OF13" s="97"/>
      <c r="OG13" s="97"/>
      <c r="OH13" s="97"/>
      <c r="OI13" s="97"/>
      <c r="OJ13" s="97"/>
      <c r="OK13" s="97"/>
      <c r="OL13" s="97"/>
      <c r="OM13" s="97"/>
      <c r="ON13" s="97"/>
      <c r="OO13" s="97"/>
      <c r="OP13" s="97"/>
      <c r="OQ13" s="97"/>
      <c r="OR13" s="97"/>
      <c r="OS13" s="97"/>
      <c r="OT13" s="97"/>
      <c r="OU13" s="97"/>
      <c r="OV13" s="97"/>
      <c r="OW13" s="97"/>
      <c r="OX13" s="97"/>
      <c r="OY13" s="97"/>
      <c r="OZ13" s="97"/>
      <c r="PA13" s="97"/>
      <c r="PB13" s="97"/>
      <c r="PC13" s="97"/>
      <c r="PD13" s="97"/>
      <c r="PE13" s="97"/>
      <c r="PF13" s="97"/>
      <c r="PG13" s="97"/>
      <c r="PH13" s="97"/>
      <c r="PI13" s="97"/>
      <c r="PJ13" s="97"/>
      <c r="PK13" s="97"/>
      <c r="PL13" s="97"/>
      <c r="PM13" s="97"/>
      <c r="PN13" s="97"/>
      <c r="PO13" s="97"/>
      <c r="PP13" s="97"/>
      <c r="PQ13" s="97"/>
      <c r="PR13" s="97"/>
      <c r="PS13" s="97"/>
      <c r="PT13" s="97"/>
      <c r="PU13" s="97"/>
      <c r="PV13" s="97"/>
      <c r="PW13" s="97"/>
      <c r="PX13" s="97"/>
      <c r="PY13" s="97"/>
      <c r="PZ13" s="97"/>
      <c r="QA13" s="97"/>
      <c r="QB13" s="97"/>
      <c r="QC13" s="97"/>
      <c r="QD13" s="97"/>
      <c r="QE13" s="97"/>
      <c r="QF13" s="97"/>
      <c r="QG13" s="97"/>
      <c r="QH13" s="97"/>
      <c r="QI13" s="97"/>
      <c r="QJ13" s="97"/>
      <c r="QK13" s="97"/>
      <c r="QL13" s="97"/>
      <c r="QM13" s="97"/>
      <c r="QN13" s="97"/>
      <c r="QO13" s="97"/>
      <c r="QP13" s="97"/>
      <c r="QQ13" s="97"/>
      <c r="QR13" s="97"/>
      <c r="QS13" s="97"/>
      <c r="QT13" s="97"/>
      <c r="QU13" s="97"/>
      <c r="QV13" s="97"/>
      <c r="QW13" s="97"/>
      <c r="QX13" s="97"/>
      <c r="QY13" s="97"/>
      <c r="QZ13" s="97"/>
      <c r="RA13" s="97"/>
      <c r="RB13" s="97"/>
      <c r="RC13" s="97"/>
      <c r="RD13" s="97"/>
      <c r="RE13" s="97"/>
      <c r="RF13" s="97"/>
      <c r="RG13" s="97"/>
      <c r="RH13" s="97"/>
      <c r="RI13" s="97"/>
      <c r="RJ13" s="97"/>
      <c r="RK13" s="97"/>
      <c r="RL13" s="97"/>
      <c r="RM13" s="97"/>
      <c r="RN13" s="97"/>
      <c r="RO13" s="97"/>
      <c r="RP13" s="97"/>
      <c r="RQ13" s="97"/>
      <c r="RR13" s="97"/>
      <c r="RS13" s="97"/>
      <c r="RT13" s="97"/>
      <c r="RU13" s="97"/>
      <c r="RV13" s="97"/>
      <c r="RW13" s="97"/>
      <c r="RX13" s="97"/>
      <c r="RY13" s="97"/>
      <c r="RZ13" s="97"/>
      <c r="SA13" s="97"/>
      <c r="SB13" s="97"/>
      <c r="SC13" s="97"/>
      <c r="SD13" s="97"/>
      <c r="SE13" s="97"/>
      <c r="SF13" s="97"/>
      <c r="SG13" s="97"/>
      <c r="SH13" s="97"/>
      <c r="SI13" s="97"/>
      <c r="SJ13" s="97"/>
      <c r="SK13" s="97"/>
      <c r="SL13" s="97"/>
      <c r="SM13" s="97"/>
      <c r="SN13" s="97"/>
      <c r="SO13" s="97"/>
      <c r="SP13" s="97"/>
      <c r="SQ13" s="97"/>
      <c r="SR13" s="97"/>
      <c r="SS13" s="97"/>
      <c r="ST13" s="97"/>
      <c r="SU13" s="97"/>
      <c r="SV13" s="97"/>
      <c r="SW13" s="97"/>
      <c r="SX13" s="97"/>
      <c r="SY13" s="97"/>
      <c r="SZ13" s="97"/>
      <c r="TA13" s="97"/>
      <c r="TB13" s="97"/>
      <c r="TC13" s="97"/>
      <c r="TD13" s="97"/>
      <c r="TE13" s="97"/>
      <c r="TF13" s="97"/>
      <c r="TG13" s="97"/>
      <c r="TH13" s="97"/>
      <c r="TI13" s="97"/>
      <c r="TJ13" s="97"/>
      <c r="TK13" s="97"/>
      <c r="TL13" s="97"/>
      <c r="TM13" s="97"/>
      <c r="TN13" s="97"/>
      <c r="TO13" s="97"/>
      <c r="TP13" s="97"/>
      <c r="TQ13" s="97"/>
      <c r="TR13" s="97"/>
      <c r="TS13" s="97"/>
      <c r="TT13" s="97"/>
      <c r="TU13" s="97"/>
      <c r="TV13" s="97"/>
      <c r="TW13" s="97"/>
      <c r="TX13" s="97"/>
      <c r="TY13" s="97"/>
      <c r="TZ13" s="97"/>
      <c r="UA13" s="97"/>
      <c r="UB13" s="97"/>
      <c r="UC13" s="97"/>
      <c r="UD13" s="97"/>
      <c r="UE13" s="97"/>
      <c r="UF13" s="97"/>
      <c r="UG13" s="97"/>
      <c r="UH13" s="97"/>
      <c r="UI13" s="97"/>
      <c r="UJ13" s="97"/>
      <c r="UK13" s="97"/>
      <c r="UL13" s="97"/>
      <c r="UM13" s="97"/>
      <c r="UN13" s="97"/>
      <c r="UO13" s="97"/>
      <c r="UP13" s="97"/>
      <c r="UQ13" s="97"/>
      <c r="UR13" s="97"/>
      <c r="US13" s="97"/>
      <c r="UT13" s="97"/>
      <c r="UU13" s="97"/>
      <c r="UV13" s="97"/>
      <c r="UW13" s="97"/>
      <c r="UX13" s="97"/>
      <c r="UY13" s="97"/>
      <c r="UZ13" s="97"/>
      <c r="VA13" s="97"/>
      <c r="VB13" s="97"/>
      <c r="VC13" s="97"/>
      <c r="VD13" s="97"/>
      <c r="VE13" s="97"/>
      <c r="VF13" s="97"/>
      <c r="VG13" s="97"/>
      <c r="VH13" s="97"/>
      <c r="VI13" s="97"/>
      <c r="VJ13" s="97"/>
      <c r="VK13" s="97"/>
      <c r="VL13" s="97"/>
      <c r="VM13" s="97"/>
      <c r="VN13" s="97"/>
      <c r="VO13" s="97"/>
      <c r="VP13" s="97"/>
      <c r="VQ13" s="97"/>
      <c r="VR13" s="97"/>
      <c r="VS13" s="97"/>
      <c r="VT13" s="97"/>
      <c r="VU13" s="97"/>
      <c r="VV13" s="97"/>
      <c r="VW13" s="97"/>
      <c r="VX13" s="97"/>
      <c r="VY13" s="97"/>
      <c r="VZ13" s="97"/>
      <c r="WA13" s="97"/>
      <c r="WB13" s="97"/>
      <c r="WC13" s="97"/>
      <c r="WD13" s="97"/>
      <c r="WE13" s="97"/>
      <c r="WF13" s="97"/>
      <c r="WG13" s="97"/>
      <c r="WH13" s="97"/>
      <c r="WI13" s="97"/>
      <c r="WJ13" s="97"/>
      <c r="WK13" s="97"/>
      <c r="WL13" s="97"/>
      <c r="WM13" s="97"/>
      <c r="WN13" s="97"/>
      <c r="WO13" s="97"/>
      <c r="WP13" s="97"/>
      <c r="WQ13" s="97"/>
      <c r="WR13" s="97"/>
      <c r="WS13" s="97"/>
      <c r="WT13" s="97"/>
      <c r="WU13" s="97"/>
      <c r="WV13" s="97"/>
      <c r="WW13" s="97"/>
      <c r="WX13" s="97"/>
      <c r="WY13" s="97"/>
      <c r="WZ13" s="97"/>
      <c r="XA13" s="97"/>
      <c r="XB13" s="97"/>
      <c r="XC13" s="97"/>
      <c r="XD13" s="97"/>
      <c r="XE13" s="97"/>
      <c r="XF13" s="97"/>
      <c r="XG13" s="97"/>
      <c r="XH13" s="97"/>
      <c r="XI13" s="97"/>
      <c r="XJ13" s="97"/>
    </row>
    <row r="14" spans="1:634" x14ac:dyDescent="0.3">
      <c r="B14" s="212"/>
      <c r="C14" s="100"/>
      <c r="D14" s="96"/>
      <c r="E14" s="96"/>
      <c r="F14" s="101"/>
      <c r="G14" s="102"/>
      <c r="H14" s="97"/>
      <c r="I14" s="97"/>
      <c r="J14" s="103"/>
      <c r="K14" s="102"/>
      <c r="L14" s="97"/>
      <c r="M14" s="97"/>
      <c r="N14" s="103"/>
      <c r="O14" s="102"/>
      <c r="P14" s="97"/>
      <c r="Q14" s="97"/>
      <c r="R14" s="201"/>
      <c r="S14" s="202"/>
      <c r="T14" s="97"/>
      <c r="U14" s="97"/>
      <c r="V14" s="103"/>
      <c r="W14" s="102"/>
      <c r="X14" s="97"/>
      <c r="Y14" s="97"/>
      <c r="Z14" s="103"/>
      <c r="AA14" s="102"/>
      <c r="AB14" s="97"/>
      <c r="AC14" s="97"/>
      <c r="AD14" s="103"/>
      <c r="AE14" s="102"/>
      <c r="AF14" s="97"/>
      <c r="AG14" s="97"/>
      <c r="AH14" s="103"/>
      <c r="AI14" s="102"/>
      <c r="AJ14" s="97"/>
      <c r="AK14" s="97"/>
      <c r="AL14" s="201"/>
      <c r="AM14" s="202"/>
      <c r="AN14" s="97"/>
      <c r="AO14" s="97"/>
      <c r="AP14" s="103"/>
      <c r="AQ14" s="102"/>
      <c r="AR14" s="97"/>
      <c r="AS14" s="97"/>
      <c r="AT14" s="103"/>
      <c r="AU14" s="102"/>
      <c r="AV14" s="97"/>
      <c r="AW14" s="97"/>
      <c r="AX14" s="103"/>
      <c r="AY14" s="102"/>
      <c r="AZ14" s="97"/>
      <c r="BA14" s="97"/>
      <c r="BB14" s="103"/>
      <c r="BC14" s="102"/>
      <c r="BD14" s="97"/>
      <c r="BE14" s="97"/>
      <c r="BF14" s="103"/>
      <c r="BG14" s="99"/>
      <c r="BH14" s="97"/>
      <c r="BI14" s="97"/>
      <c r="BJ14" s="97"/>
      <c r="BK14" s="97"/>
      <c r="BL14" s="97"/>
      <c r="BM14" s="97"/>
      <c r="BN14" s="97"/>
      <c r="BO14" s="97"/>
      <c r="BP14" s="97"/>
      <c r="BQ14" s="97"/>
      <c r="BR14" s="201"/>
      <c r="BS14" s="99"/>
      <c r="BT14" s="97"/>
      <c r="BU14" s="97"/>
      <c r="BV14" s="97"/>
      <c r="BW14" s="97"/>
      <c r="BX14" s="97"/>
      <c r="BY14" s="97"/>
      <c r="BZ14" s="97"/>
      <c r="CA14" s="97"/>
      <c r="CB14" s="97"/>
      <c r="CC14" s="97"/>
      <c r="CD14" s="97"/>
      <c r="CE14" s="97"/>
      <c r="CF14" s="97"/>
      <c r="CG14" s="97"/>
      <c r="CH14" s="97"/>
      <c r="CI14" s="97"/>
      <c r="CJ14" s="97"/>
      <c r="CK14" s="97"/>
      <c r="CL14" s="97"/>
      <c r="CM14" s="97"/>
      <c r="CN14" s="97"/>
      <c r="CO14" s="97"/>
      <c r="CP14" s="97"/>
      <c r="CQ14" s="97"/>
      <c r="CR14" s="97"/>
      <c r="CS14" s="97"/>
      <c r="CT14" s="97"/>
      <c r="CU14" s="97"/>
      <c r="CV14" s="97"/>
      <c r="CW14" s="97"/>
      <c r="CX14" s="97"/>
      <c r="CY14" s="97"/>
      <c r="CZ14" s="97"/>
      <c r="DA14" s="97"/>
      <c r="DB14" s="97"/>
      <c r="DC14" s="97"/>
      <c r="DD14" s="97"/>
      <c r="DE14" s="97"/>
      <c r="DF14" s="97"/>
      <c r="DG14" s="97"/>
      <c r="DH14" s="97"/>
      <c r="DI14" s="97"/>
      <c r="DJ14" s="97"/>
      <c r="DK14" s="97"/>
      <c r="DL14" s="97"/>
      <c r="DM14" s="97"/>
      <c r="DN14" s="97"/>
      <c r="DO14" s="97"/>
      <c r="DP14" s="97"/>
      <c r="DQ14" s="97"/>
      <c r="DR14" s="97"/>
      <c r="DS14" s="97"/>
      <c r="DT14" s="97"/>
      <c r="DU14" s="97"/>
      <c r="DV14" s="97"/>
      <c r="DW14" s="97"/>
      <c r="DX14" s="97"/>
      <c r="DY14" s="97"/>
      <c r="DZ14" s="97"/>
      <c r="EA14" s="97"/>
      <c r="EB14" s="97"/>
      <c r="EC14" s="97"/>
      <c r="ED14" s="97"/>
      <c r="EE14" s="97"/>
      <c r="EF14" s="97"/>
      <c r="EG14" s="97"/>
      <c r="EH14" s="97"/>
      <c r="EI14" s="97"/>
      <c r="EJ14" s="97"/>
      <c r="EK14" s="97"/>
      <c r="EL14" s="97"/>
      <c r="EM14" s="97"/>
      <c r="EN14" s="97"/>
      <c r="EO14" s="97"/>
      <c r="EP14" s="97"/>
      <c r="EQ14" s="97"/>
      <c r="ER14" s="97"/>
      <c r="ES14" s="97"/>
      <c r="ET14" s="97"/>
      <c r="EU14" s="97"/>
      <c r="EV14" s="97"/>
      <c r="EW14" s="97"/>
      <c r="EX14" s="97"/>
      <c r="EY14" s="97"/>
      <c r="EZ14" s="97"/>
      <c r="FA14" s="97"/>
      <c r="FB14" s="97"/>
      <c r="FC14" s="97"/>
      <c r="FD14" s="97"/>
      <c r="FE14" s="97"/>
      <c r="FF14" s="97"/>
      <c r="FG14" s="97"/>
      <c r="FH14" s="97"/>
      <c r="FI14" s="97"/>
      <c r="FJ14" s="97"/>
      <c r="FK14" s="97"/>
      <c r="FL14" s="97"/>
      <c r="FM14" s="97"/>
      <c r="FN14" s="97"/>
      <c r="FO14" s="97"/>
      <c r="FP14" s="97"/>
      <c r="FQ14" s="97"/>
      <c r="FR14" s="97"/>
      <c r="FS14" s="97"/>
      <c r="FT14" s="97"/>
      <c r="FU14" s="97"/>
      <c r="FV14" s="97"/>
      <c r="FW14" s="97"/>
      <c r="FX14" s="97"/>
      <c r="FY14" s="97"/>
      <c r="FZ14" s="97"/>
      <c r="GA14" s="97"/>
      <c r="GB14" s="97"/>
      <c r="GC14" s="97"/>
      <c r="GD14" s="97"/>
      <c r="GE14" s="97"/>
      <c r="GF14" s="97"/>
      <c r="GG14" s="97"/>
      <c r="GH14" s="97"/>
      <c r="GI14" s="97"/>
      <c r="GJ14" s="97"/>
      <c r="GK14" s="97"/>
      <c r="GL14" s="97"/>
      <c r="GM14" s="97"/>
      <c r="GN14" s="97"/>
      <c r="GO14" s="97"/>
      <c r="GP14" s="97"/>
      <c r="GQ14" s="97"/>
      <c r="GR14" s="97"/>
      <c r="GS14" s="97"/>
      <c r="GT14" s="97"/>
      <c r="GU14" s="97"/>
      <c r="GV14" s="97"/>
      <c r="GW14" s="97"/>
      <c r="GX14" s="97"/>
      <c r="GY14" s="97"/>
      <c r="GZ14" s="97"/>
      <c r="HA14" s="97"/>
      <c r="HB14" s="97"/>
      <c r="HC14" s="97"/>
      <c r="HD14" s="97"/>
      <c r="HE14" s="97"/>
      <c r="HF14" s="97"/>
      <c r="HG14" s="97"/>
      <c r="HH14" s="97"/>
      <c r="HI14" s="97"/>
      <c r="HJ14" s="97"/>
      <c r="HK14" s="97"/>
      <c r="HL14" s="97"/>
      <c r="HM14" s="97"/>
      <c r="HN14" s="97"/>
      <c r="HO14" s="97"/>
      <c r="HP14" s="97"/>
      <c r="HQ14" s="97"/>
      <c r="HR14" s="97"/>
      <c r="HS14" s="97"/>
      <c r="HT14" s="97"/>
      <c r="HU14" s="97"/>
      <c r="HV14" s="97"/>
      <c r="HW14" s="97"/>
      <c r="HX14" s="97"/>
      <c r="HY14" s="97"/>
      <c r="HZ14" s="97"/>
      <c r="IA14" s="97"/>
      <c r="IB14" s="97"/>
      <c r="IC14" s="97"/>
      <c r="ID14" s="97"/>
      <c r="IE14" s="97"/>
      <c r="IF14" s="97"/>
      <c r="IG14" s="97"/>
      <c r="IH14" s="97"/>
      <c r="II14" s="97"/>
      <c r="IJ14" s="97"/>
      <c r="IK14" s="97"/>
      <c r="IL14" s="97"/>
      <c r="IM14" s="97"/>
      <c r="IN14" s="97"/>
      <c r="IO14" s="97"/>
      <c r="IP14" s="97"/>
      <c r="IQ14" s="97"/>
      <c r="IR14" s="97"/>
      <c r="IS14" s="97"/>
      <c r="IT14" s="97"/>
      <c r="IU14" s="97"/>
      <c r="IV14" s="97"/>
      <c r="IW14" s="97"/>
      <c r="IX14" s="97"/>
      <c r="IY14" s="97"/>
      <c r="IZ14" s="97"/>
      <c r="JA14" s="97"/>
      <c r="JB14" s="97"/>
      <c r="JC14" s="97"/>
      <c r="JD14" s="97"/>
      <c r="JE14" s="97"/>
      <c r="JF14" s="97"/>
      <c r="JG14" s="97"/>
      <c r="JH14" s="97"/>
      <c r="JI14" s="97"/>
      <c r="JJ14" s="97"/>
      <c r="JK14" s="97"/>
      <c r="JL14" s="97"/>
      <c r="JM14" s="97"/>
      <c r="JN14" s="97"/>
      <c r="JO14" s="97"/>
      <c r="JP14" s="97"/>
      <c r="JQ14" s="97"/>
      <c r="JR14" s="97"/>
      <c r="JS14" s="97"/>
      <c r="JT14" s="97"/>
      <c r="JU14" s="97"/>
      <c r="JV14" s="97"/>
      <c r="JW14" s="97"/>
      <c r="JX14" s="97"/>
      <c r="JY14" s="97"/>
      <c r="JZ14" s="97"/>
      <c r="KA14" s="97"/>
      <c r="KB14" s="97"/>
      <c r="KC14" s="97"/>
      <c r="KD14" s="97"/>
      <c r="KE14" s="97"/>
      <c r="KF14" s="97"/>
      <c r="KG14" s="97"/>
      <c r="KH14" s="97"/>
      <c r="KI14" s="97"/>
      <c r="KJ14" s="97"/>
      <c r="KK14" s="97"/>
      <c r="KL14" s="97"/>
      <c r="KM14" s="97"/>
      <c r="KN14" s="97"/>
      <c r="KO14" s="97"/>
      <c r="KP14" s="97"/>
      <c r="KQ14" s="97"/>
      <c r="KR14" s="97"/>
      <c r="KS14" s="97"/>
      <c r="KT14" s="97"/>
      <c r="KU14" s="97"/>
      <c r="KV14" s="97"/>
      <c r="KW14" s="97"/>
      <c r="KX14" s="97"/>
      <c r="KY14" s="97"/>
      <c r="KZ14" s="97"/>
      <c r="LA14" s="97"/>
      <c r="LB14" s="97"/>
      <c r="LC14" s="97"/>
      <c r="LD14" s="97"/>
      <c r="LE14" s="97"/>
      <c r="LF14" s="97"/>
      <c r="LG14" s="97"/>
      <c r="LH14" s="97"/>
      <c r="LI14" s="97"/>
      <c r="LJ14" s="97"/>
      <c r="LK14" s="97"/>
      <c r="LL14" s="97"/>
      <c r="LM14" s="97"/>
      <c r="LN14" s="97"/>
      <c r="LO14" s="97"/>
      <c r="LP14" s="97"/>
      <c r="LQ14" s="97"/>
      <c r="LR14" s="97"/>
      <c r="LS14" s="97"/>
      <c r="LT14" s="97"/>
      <c r="LU14" s="97"/>
      <c r="LV14" s="97"/>
      <c r="LW14" s="97"/>
      <c r="LX14" s="97"/>
      <c r="LY14" s="97"/>
      <c r="LZ14" s="97"/>
      <c r="MA14" s="97"/>
      <c r="MB14" s="97"/>
      <c r="MC14" s="97"/>
      <c r="MD14" s="97"/>
      <c r="ME14" s="97"/>
      <c r="MF14" s="97"/>
      <c r="MG14" s="97"/>
      <c r="MH14" s="97"/>
      <c r="MI14" s="97"/>
      <c r="MJ14" s="97"/>
      <c r="MK14" s="97"/>
      <c r="ML14" s="97"/>
      <c r="MM14" s="97"/>
      <c r="MN14" s="97"/>
      <c r="MO14" s="97"/>
      <c r="MP14" s="97"/>
      <c r="MQ14" s="97"/>
      <c r="MR14" s="97"/>
      <c r="MS14" s="97"/>
      <c r="MT14" s="97"/>
      <c r="MU14" s="97"/>
      <c r="MV14" s="97"/>
      <c r="MW14" s="97"/>
      <c r="MX14" s="97"/>
      <c r="MY14" s="97"/>
      <c r="MZ14" s="97"/>
      <c r="NA14" s="97"/>
      <c r="NB14" s="97"/>
      <c r="NC14" s="97"/>
      <c r="ND14" s="97"/>
      <c r="NE14" s="97"/>
      <c r="NF14" s="97"/>
      <c r="NG14" s="97"/>
      <c r="NH14" s="97"/>
      <c r="NI14" s="97"/>
      <c r="NJ14" s="97"/>
      <c r="NK14" s="97"/>
      <c r="NL14" s="97"/>
      <c r="NM14" s="97"/>
      <c r="NN14" s="97"/>
      <c r="NO14" s="97"/>
      <c r="NP14" s="97"/>
      <c r="NQ14" s="97"/>
      <c r="NR14" s="97"/>
      <c r="NS14" s="97"/>
      <c r="NT14" s="97"/>
      <c r="NU14" s="97"/>
      <c r="NV14" s="97"/>
      <c r="NW14" s="97"/>
      <c r="NX14" s="97"/>
      <c r="NY14" s="97"/>
      <c r="NZ14" s="97"/>
      <c r="OA14" s="97"/>
      <c r="OB14" s="97"/>
      <c r="OC14" s="97"/>
      <c r="OD14" s="97"/>
      <c r="OE14" s="97"/>
      <c r="OF14" s="97"/>
      <c r="OG14" s="97"/>
      <c r="OH14" s="97"/>
      <c r="OI14" s="97"/>
      <c r="OJ14" s="97"/>
      <c r="OK14" s="97"/>
      <c r="OL14" s="97"/>
      <c r="OM14" s="97"/>
      <c r="ON14" s="97"/>
      <c r="OO14" s="97"/>
      <c r="OP14" s="97"/>
      <c r="OQ14" s="97"/>
      <c r="OR14" s="97"/>
      <c r="OS14" s="97"/>
      <c r="OT14" s="97"/>
      <c r="OU14" s="97"/>
      <c r="OV14" s="97"/>
      <c r="OW14" s="97"/>
      <c r="OX14" s="97"/>
      <c r="OY14" s="97"/>
      <c r="OZ14" s="97"/>
      <c r="PA14" s="97"/>
      <c r="PB14" s="97"/>
      <c r="PC14" s="97"/>
      <c r="PD14" s="97"/>
      <c r="PE14" s="97"/>
      <c r="PF14" s="97"/>
      <c r="PG14" s="97"/>
      <c r="PH14" s="97"/>
      <c r="PI14" s="97"/>
      <c r="PJ14" s="97"/>
      <c r="PK14" s="97"/>
      <c r="PL14" s="97"/>
      <c r="PM14" s="97"/>
      <c r="PN14" s="97"/>
      <c r="PO14" s="97"/>
      <c r="PP14" s="97"/>
      <c r="PQ14" s="97"/>
      <c r="PR14" s="97"/>
      <c r="PS14" s="97"/>
      <c r="PT14" s="97"/>
      <c r="PU14" s="97"/>
      <c r="PV14" s="97"/>
      <c r="PW14" s="97"/>
      <c r="PX14" s="97"/>
      <c r="PY14" s="97"/>
      <c r="PZ14" s="97"/>
      <c r="QA14" s="97"/>
      <c r="QB14" s="97"/>
      <c r="QC14" s="97"/>
      <c r="QD14" s="97"/>
      <c r="QE14" s="97"/>
      <c r="QF14" s="97"/>
      <c r="QG14" s="97"/>
      <c r="QH14" s="97"/>
      <c r="QI14" s="97"/>
      <c r="QJ14" s="97"/>
      <c r="QK14" s="97"/>
      <c r="QL14" s="97"/>
      <c r="QM14" s="97"/>
      <c r="QN14" s="97"/>
      <c r="QO14" s="97"/>
      <c r="QP14" s="97"/>
      <c r="QQ14" s="97"/>
      <c r="QR14" s="97"/>
      <c r="QS14" s="97"/>
      <c r="QT14" s="97"/>
      <c r="QU14" s="97"/>
      <c r="QV14" s="97"/>
      <c r="QW14" s="97"/>
      <c r="QX14" s="97"/>
      <c r="QY14" s="97"/>
      <c r="QZ14" s="97"/>
      <c r="RA14" s="97"/>
      <c r="RB14" s="97"/>
      <c r="RC14" s="97"/>
      <c r="RD14" s="97"/>
      <c r="RE14" s="97"/>
      <c r="RF14" s="97"/>
      <c r="RG14" s="97"/>
      <c r="RH14" s="97"/>
      <c r="RI14" s="97"/>
      <c r="RJ14" s="97"/>
      <c r="RK14" s="97"/>
      <c r="RL14" s="97"/>
      <c r="RM14" s="97"/>
      <c r="RN14" s="97"/>
      <c r="RO14" s="97"/>
      <c r="RP14" s="97"/>
      <c r="RQ14" s="97"/>
      <c r="RR14" s="97"/>
      <c r="RS14" s="97"/>
      <c r="RT14" s="97"/>
      <c r="RU14" s="97"/>
      <c r="RV14" s="97"/>
      <c r="RW14" s="97"/>
      <c r="RX14" s="97"/>
      <c r="RY14" s="97"/>
      <c r="RZ14" s="97"/>
      <c r="SA14" s="97"/>
      <c r="SB14" s="97"/>
      <c r="SC14" s="97"/>
      <c r="SD14" s="97"/>
      <c r="SE14" s="97"/>
      <c r="SF14" s="97"/>
      <c r="SG14" s="97"/>
      <c r="SH14" s="97"/>
      <c r="SI14" s="97"/>
      <c r="SJ14" s="97"/>
      <c r="SK14" s="97"/>
      <c r="SL14" s="97"/>
      <c r="SM14" s="97"/>
      <c r="SN14" s="97"/>
      <c r="SO14" s="97"/>
      <c r="SP14" s="97"/>
      <c r="SQ14" s="97"/>
      <c r="SR14" s="97"/>
      <c r="SS14" s="97"/>
      <c r="ST14" s="97"/>
      <c r="SU14" s="97"/>
      <c r="SV14" s="97"/>
      <c r="SW14" s="97"/>
      <c r="SX14" s="97"/>
      <c r="SY14" s="97"/>
      <c r="SZ14" s="97"/>
      <c r="TA14" s="97"/>
      <c r="TB14" s="97"/>
      <c r="TC14" s="97"/>
      <c r="TD14" s="97"/>
      <c r="TE14" s="97"/>
      <c r="TF14" s="97"/>
      <c r="TG14" s="97"/>
      <c r="TH14" s="97"/>
      <c r="TI14" s="97"/>
      <c r="TJ14" s="97"/>
      <c r="TK14" s="97"/>
      <c r="TL14" s="97"/>
      <c r="TM14" s="97"/>
      <c r="TN14" s="97"/>
      <c r="TO14" s="97"/>
      <c r="TP14" s="97"/>
      <c r="TQ14" s="97"/>
      <c r="TR14" s="97"/>
      <c r="TS14" s="97"/>
      <c r="TT14" s="97"/>
      <c r="TU14" s="97"/>
      <c r="TV14" s="97"/>
      <c r="TW14" s="97"/>
      <c r="TX14" s="97"/>
      <c r="TY14" s="97"/>
      <c r="TZ14" s="97"/>
      <c r="UA14" s="97"/>
      <c r="UB14" s="97"/>
      <c r="UC14" s="97"/>
      <c r="UD14" s="97"/>
      <c r="UE14" s="97"/>
      <c r="UF14" s="97"/>
      <c r="UG14" s="97"/>
      <c r="UH14" s="97"/>
      <c r="UI14" s="97"/>
      <c r="UJ14" s="97"/>
      <c r="UK14" s="97"/>
      <c r="UL14" s="97"/>
      <c r="UM14" s="97"/>
      <c r="UN14" s="97"/>
      <c r="UO14" s="97"/>
      <c r="UP14" s="97"/>
      <c r="UQ14" s="97"/>
      <c r="UR14" s="97"/>
      <c r="US14" s="97"/>
      <c r="UT14" s="97"/>
      <c r="UU14" s="97"/>
      <c r="UV14" s="97"/>
      <c r="UW14" s="97"/>
      <c r="UX14" s="97"/>
      <c r="UY14" s="97"/>
      <c r="UZ14" s="97"/>
      <c r="VA14" s="97"/>
      <c r="VB14" s="97"/>
      <c r="VC14" s="97"/>
      <c r="VD14" s="97"/>
      <c r="VE14" s="97"/>
      <c r="VF14" s="97"/>
      <c r="VG14" s="97"/>
      <c r="VH14" s="97"/>
      <c r="VI14" s="97"/>
      <c r="VJ14" s="97"/>
      <c r="VK14" s="97"/>
      <c r="VL14" s="97"/>
      <c r="VM14" s="97"/>
      <c r="VN14" s="97"/>
      <c r="VO14" s="97"/>
      <c r="VP14" s="97"/>
      <c r="VQ14" s="97"/>
      <c r="VR14" s="97"/>
      <c r="VS14" s="97"/>
      <c r="VT14" s="97"/>
      <c r="VU14" s="97"/>
      <c r="VV14" s="97"/>
      <c r="VW14" s="97"/>
      <c r="VX14" s="97"/>
      <c r="VY14" s="97"/>
      <c r="VZ14" s="97"/>
      <c r="WA14" s="97"/>
      <c r="WB14" s="97"/>
      <c r="WC14" s="97"/>
      <c r="WD14" s="97"/>
      <c r="WE14" s="97"/>
      <c r="WF14" s="97"/>
      <c r="WG14" s="97"/>
      <c r="WH14" s="97"/>
      <c r="WI14" s="97"/>
      <c r="WJ14" s="97"/>
      <c r="WK14" s="97"/>
      <c r="WL14" s="97"/>
      <c r="WM14" s="97"/>
      <c r="WN14" s="97"/>
      <c r="WO14" s="97"/>
      <c r="WP14" s="97"/>
      <c r="WQ14" s="97"/>
      <c r="WR14" s="97"/>
      <c r="WS14" s="97"/>
      <c r="WT14" s="97"/>
      <c r="WU14" s="97"/>
      <c r="WV14" s="97"/>
      <c r="WW14" s="97"/>
      <c r="WX14" s="97"/>
      <c r="WY14" s="97"/>
      <c r="WZ14" s="97"/>
      <c r="XA14" s="97"/>
      <c r="XB14" s="97"/>
      <c r="XC14" s="97"/>
      <c r="XD14" s="97"/>
      <c r="XE14" s="97"/>
      <c r="XF14" s="97"/>
      <c r="XG14" s="97"/>
      <c r="XH14" s="97"/>
      <c r="XI14" s="97"/>
      <c r="XJ14" s="97"/>
    </row>
    <row r="15" spans="1:634" x14ac:dyDescent="0.3">
      <c r="B15" s="212"/>
      <c r="C15" s="100"/>
      <c r="D15" s="96"/>
      <c r="E15" s="96"/>
      <c r="F15" s="101"/>
      <c r="G15" s="102"/>
      <c r="H15" s="97"/>
      <c r="I15" s="97"/>
      <c r="J15" s="103"/>
      <c r="K15" s="102"/>
      <c r="L15" s="97"/>
      <c r="M15" s="97"/>
      <c r="N15" s="103"/>
      <c r="O15" s="102"/>
      <c r="P15" s="97"/>
      <c r="Q15" s="97"/>
      <c r="R15" s="201"/>
      <c r="S15" s="202"/>
      <c r="T15" s="97"/>
      <c r="U15" s="97"/>
      <c r="V15" s="103"/>
      <c r="W15" s="102"/>
      <c r="X15" s="97"/>
      <c r="Y15" s="97"/>
      <c r="Z15" s="103"/>
      <c r="AA15" s="102"/>
      <c r="AB15" s="97"/>
      <c r="AC15" s="97"/>
      <c r="AD15" s="103"/>
      <c r="AE15" s="102"/>
      <c r="AF15" s="97"/>
      <c r="AG15" s="97"/>
      <c r="AH15" s="103"/>
      <c r="AI15" s="102"/>
      <c r="AJ15" s="97"/>
      <c r="AK15" s="97"/>
      <c r="AL15" s="201"/>
      <c r="AM15" s="202"/>
      <c r="AN15" s="97"/>
      <c r="AO15" s="97"/>
      <c r="AP15" s="103"/>
      <c r="AQ15" s="102"/>
      <c r="AR15" s="97"/>
      <c r="AS15" s="97"/>
      <c r="AT15" s="103"/>
      <c r="AU15" s="102"/>
      <c r="AV15" s="97"/>
      <c r="AW15" s="97"/>
      <c r="AX15" s="103"/>
      <c r="AY15" s="102"/>
      <c r="AZ15" s="97"/>
      <c r="BA15" s="97"/>
      <c r="BB15" s="103"/>
      <c r="BC15" s="102"/>
      <c r="BD15" s="97"/>
      <c r="BE15" s="97"/>
      <c r="BF15" s="103"/>
      <c r="BG15" s="99"/>
      <c r="BH15" s="97"/>
      <c r="BI15" s="97"/>
      <c r="BJ15" s="97"/>
      <c r="BK15" s="97"/>
      <c r="BL15" s="97"/>
      <c r="BM15" s="97"/>
      <c r="BN15" s="97"/>
      <c r="BO15" s="97"/>
      <c r="BP15" s="97"/>
      <c r="BQ15" s="97"/>
      <c r="BR15" s="201"/>
      <c r="BS15" s="99"/>
      <c r="BT15" s="97"/>
      <c r="BU15" s="97"/>
      <c r="BV15" s="97"/>
      <c r="BW15" s="97"/>
      <c r="BX15" s="97"/>
      <c r="BY15" s="97"/>
      <c r="BZ15" s="97"/>
      <c r="CA15" s="97"/>
      <c r="CB15" s="97"/>
      <c r="CC15" s="97"/>
      <c r="CD15" s="97"/>
      <c r="CE15" s="97"/>
      <c r="CF15" s="97"/>
      <c r="CG15" s="97"/>
      <c r="CH15" s="97"/>
      <c r="CI15" s="97"/>
      <c r="CJ15" s="97"/>
      <c r="CK15" s="97"/>
      <c r="CL15" s="97"/>
      <c r="CM15" s="97"/>
      <c r="CN15" s="97"/>
      <c r="CO15" s="97"/>
      <c r="CP15" s="97"/>
      <c r="CQ15" s="97"/>
      <c r="CR15" s="97"/>
      <c r="CS15" s="97"/>
      <c r="CT15" s="97"/>
      <c r="CU15" s="97"/>
      <c r="CV15" s="97"/>
      <c r="CW15" s="97"/>
      <c r="CX15" s="97"/>
      <c r="CY15" s="97"/>
      <c r="CZ15" s="97"/>
      <c r="DA15" s="97"/>
      <c r="DB15" s="97"/>
      <c r="DC15" s="97"/>
      <c r="DD15" s="97"/>
      <c r="DE15" s="97"/>
      <c r="DF15" s="97"/>
      <c r="DG15" s="97"/>
      <c r="DH15" s="97"/>
      <c r="DI15" s="97"/>
      <c r="DJ15" s="97"/>
      <c r="DK15" s="97"/>
      <c r="DL15" s="97"/>
      <c r="DM15" s="97"/>
      <c r="DN15" s="97"/>
      <c r="DO15" s="97"/>
      <c r="DP15" s="97"/>
      <c r="DQ15" s="97"/>
      <c r="DR15" s="97"/>
      <c r="DS15" s="97"/>
      <c r="DT15" s="97"/>
      <c r="DU15" s="97"/>
      <c r="DV15" s="97"/>
      <c r="DW15" s="97"/>
      <c r="DX15" s="97"/>
      <c r="DY15" s="97"/>
      <c r="DZ15" s="97"/>
      <c r="EA15" s="97"/>
      <c r="EB15" s="97"/>
      <c r="EC15" s="97"/>
      <c r="ED15" s="97"/>
      <c r="EE15" s="97"/>
      <c r="EF15" s="97"/>
      <c r="EG15" s="97"/>
      <c r="EH15" s="97"/>
      <c r="EI15" s="97"/>
      <c r="EJ15" s="97"/>
      <c r="EK15" s="97"/>
      <c r="EL15" s="97"/>
      <c r="EM15" s="97"/>
      <c r="EN15" s="97"/>
      <c r="EO15" s="97"/>
      <c r="EP15" s="97"/>
      <c r="EQ15" s="97"/>
      <c r="ER15" s="97"/>
      <c r="ES15" s="97"/>
      <c r="ET15" s="97"/>
      <c r="EU15" s="97"/>
      <c r="EV15" s="97"/>
      <c r="EW15" s="97"/>
      <c r="EX15" s="97"/>
      <c r="EY15" s="97"/>
      <c r="EZ15" s="97"/>
      <c r="FA15" s="97"/>
      <c r="FB15" s="97"/>
      <c r="FC15" s="97"/>
      <c r="FD15" s="97"/>
      <c r="FE15" s="97"/>
      <c r="FF15" s="97"/>
      <c r="FG15" s="97"/>
      <c r="FH15" s="97"/>
      <c r="FI15" s="97"/>
      <c r="FJ15" s="97"/>
      <c r="FK15" s="97"/>
      <c r="FL15" s="97"/>
      <c r="FM15" s="97"/>
      <c r="FN15" s="97"/>
      <c r="FO15" s="97"/>
      <c r="FP15" s="97"/>
      <c r="FQ15" s="97"/>
      <c r="FR15" s="97"/>
      <c r="FS15" s="97"/>
      <c r="FT15" s="97"/>
      <c r="FU15" s="97"/>
      <c r="FV15" s="97"/>
      <c r="FW15" s="97"/>
      <c r="FX15" s="97"/>
      <c r="FY15" s="97"/>
      <c r="FZ15" s="97"/>
      <c r="GA15" s="97"/>
      <c r="GB15" s="97"/>
      <c r="GC15" s="97"/>
      <c r="GD15" s="97"/>
      <c r="GE15" s="97"/>
      <c r="GF15" s="97"/>
      <c r="GG15" s="97"/>
      <c r="GH15" s="97"/>
      <c r="GI15" s="97"/>
      <c r="GJ15" s="97"/>
      <c r="GK15" s="97"/>
      <c r="GL15" s="97"/>
      <c r="GM15" s="97"/>
      <c r="GN15" s="97"/>
      <c r="GO15" s="97"/>
      <c r="GP15" s="97"/>
      <c r="GQ15" s="97"/>
      <c r="GR15" s="97"/>
      <c r="GS15" s="97"/>
      <c r="GT15" s="97"/>
      <c r="GU15" s="97"/>
      <c r="GV15" s="97"/>
      <c r="GW15" s="97"/>
      <c r="GX15" s="97"/>
      <c r="GY15" s="97"/>
      <c r="GZ15" s="97"/>
      <c r="HA15" s="97"/>
      <c r="HB15" s="97"/>
      <c r="HC15" s="97"/>
      <c r="HD15" s="97"/>
      <c r="HE15" s="97"/>
      <c r="HF15" s="97"/>
      <c r="HG15" s="97"/>
      <c r="HH15" s="97"/>
      <c r="HI15" s="97"/>
      <c r="HJ15" s="97"/>
      <c r="HK15" s="97"/>
      <c r="HL15" s="97"/>
      <c r="HM15" s="97"/>
      <c r="HN15" s="97"/>
      <c r="HO15" s="97"/>
      <c r="HP15" s="97"/>
      <c r="HQ15" s="97"/>
      <c r="HR15" s="97"/>
      <c r="HS15" s="97"/>
      <c r="HT15" s="97"/>
      <c r="HU15" s="97"/>
      <c r="HV15" s="97"/>
      <c r="HW15" s="97"/>
      <c r="HX15" s="97"/>
      <c r="HY15" s="97"/>
      <c r="HZ15" s="97"/>
      <c r="IA15" s="97"/>
      <c r="IB15" s="97"/>
      <c r="IC15" s="97"/>
      <c r="ID15" s="97"/>
      <c r="IE15" s="97"/>
      <c r="IF15" s="97"/>
      <c r="IG15" s="97"/>
      <c r="IH15" s="97"/>
      <c r="II15" s="97"/>
      <c r="IJ15" s="97"/>
      <c r="IK15" s="97"/>
      <c r="IL15" s="97"/>
      <c r="IM15" s="97"/>
      <c r="IN15" s="97"/>
      <c r="IO15" s="97"/>
      <c r="IP15" s="97"/>
      <c r="IQ15" s="97"/>
      <c r="IR15" s="97"/>
      <c r="IS15" s="97"/>
      <c r="IT15" s="97"/>
      <c r="IU15" s="97"/>
      <c r="IV15" s="97"/>
      <c r="IW15" s="97"/>
      <c r="IX15" s="97"/>
      <c r="IY15" s="97"/>
      <c r="IZ15" s="97"/>
      <c r="JA15" s="97"/>
      <c r="JB15" s="97"/>
      <c r="JC15" s="97"/>
      <c r="JD15" s="97"/>
      <c r="JE15" s="97"/>
      <c r="JF15" s="97"/>
      <c r="JG15" s="97"/>
      <c r="JH15" s="97"/>
      <c r="JI15" s="97"/>
      <c r="JJ15" s="97"/>
      <c r="JK15" s="97"/>
      <c r="JL15" s="97"/>
      <c r="JM15" s="97"/>
      <c r="JN15" s="97"/>
      <c r="JO15" s="97"/>
      <c r="JP15" s="97"/>
      <c r="JQ15" s="97"/>
      <c r="JR15" s="97"/>
      <c r="JS15" s="97"/>
      <c r="JT15" s="97"/>
      <c r="JU15" s="97"/>
      <c r="JV15" s="97"/>
      <c r="JW15" s="97"/>
      <c r="JX15" s="97"/>
      <c r="JY15" s="97"/>
      <c r="JZ15" s="97"/>
      <c r="KA15" s="97"/>
      <c r="KB15" s="97"/>
      <c r="KC15" s="97"/>
      <c r="KD15" s="97"/>
      <c r="KE15" s="97"/>
      <c r="KF15" s="97"/>
      <c r="KG15" s="97"/>
      <c r="KH15" s="97"/>
      <c r="KI15" s="97"/>
      <c r="KJ15" s="97"/>
      <c r="KK15" s="97"/>
      <c r="KL15" s="97"/>
      <c r="KM15" s="97"/>
      <c r="KN15" s="97"/>
      <c r="KO15" s="97"/>
      <c r="KP15" s="97"/>
      <c r="KQ15" s="97"/>
      <c r="KR15" s="97"/>
      <c r="KS15" s="97"/>
      <c r="KT15" s="97"/>
      <c r="KU15" s="97"/>
      <c r="KV15" s="97"/>
      <c r="KW15" s="97"/>
      <c r="KX15" s="97"/>
      <c r="KY15" s="97"/>
      <c r="KZ15" s="97"/>
      <c r="LA15" s="97"/>
      <c r="LB15" s="97"/>
      <c r="LC15" s="97"/>
      <c r="LD15" s="97"/>
      <c r="LE15" s="97"/>
      <c r="LF15" s="97"/>
      <c r="LG15" s="97"/>
      <c r="LH15" s="97"/>
      <c r="LI15" s="97"/>
      <c r="LJ15" s="97"/>
      <c r="LK15" s="97"/>
      <c r="LL15" s="97"/>
      <c r="LM15" s="97"/>
      <c r="LN15" s="97"/>
      <c r="LO15" s="97"/>
      <c r="LP15" s="97"/>
      <c r="LQ15" s="97"/>
      <c r="LR15" s="97"/>
      <c r="LS15" s="97"/>
      <c r="LT15" s="97"/>
      <c r="LU15" s="97"/>
      <c r="LV15" s="97"/>
      <c r="LW15" s="97"/>
      <c r="LX15" s="97"/>
      <c r="LY15" s="97"/>
      <c r="LZ15" s="97"/>
      <c r="MA15" s="97"/>
      <c r="MB15" s="97"/>
      <c r="MC15" s="97"/>
      <c r="MD15" s="97"/>
      <c r="ME15" s="97"/>
      <c r="MF15" s="97"/>
      <c r="MG15" s="97"/>
      <c r="MH15" s="97"/>
      <c r="MI15" s="97"/>
      <c r="MJ15" s="97"/>
      <c r="MK15" s="97"/>
      <c r="ML15" s="97"/>
      <c r="MM15" s="97"/>
      <c r="MN15" s="97"/>
      <c r="MO15" s="97"/>
      <c r="MP15" s="97"/>
      <c r="MQ15" s="97"/>
      <c r="MR15" s="97"/>
      <c r="MS15" s="97"/>
      <c r="MT15" s="97"/>
      <c r="MU15" s="97"/>
      <c r="MV15" s="97"/>
      <c r="MW15" s="97"/>
      <c r="MX15" s="97"/>
      <c r="MY15" s="97"/>
      <c r="MZ15" s="97"/>
      <c r="NA15" s="97"/>
      <c r="NB15" s="97"/>
      <c r="NC15" s="97"/>
      <c r="ND15" s="97"/>
      <c r="NE15" s="97"/>
      <c r="NF15" s="97"/>
      <c r="NG15" s="97"/>
      <c r="NH15" s="97"/>
      <c r="NI15" s="97"/>
      <c r="NJ15" s="97"/>
      <c r="NK15" s="97"/>
      <c r="NL15" s="97"/>
      <c r="NM15" s="97"/>
      <c r="NN15" s="97"/>
      <c r="NO15" s="97"/>
      <c r="NP15" s="97"/>
      <c r="NQ15" s="97"/>
      <c r="NR15" s="97"/>
      <c r="NS15" s="97"/>
      <c r="NT15" s="97"/>
      <c r="NU15" s="97"/>
      <c r="NV15" s="97"/>
      <c r="NW15" s="97"/>
      <c r="NX15" s="97"/>
      <c r="NY15" s="97"/>
      <c r="NZ15" s="97"/>
      <c r="OA15" s="97"/>
      <c r="OB15" s="97"/>
      <c r="OC15" s="97"/>
      <c r="OD15" s="97"/>
      <c r="OE15" s="97"/>
      <c r="OF15" s="97"/>
      <c r="OG15" s="97"/>
      <c r="OH15" s="97"/>
      <c r="OI15" s="97"/>
      <c r="OJ15" s="97"/>
      <c r="OK15" s="97"/>
      <c r="OL15" s="97"/>
      <c r="OM15" s="97"/>
      <c r="ON15" s="97"/>
      <c r="OO15" s="97"/>
      <c r="OP15" s="97"/>
      <c r="OQ15" s="97"/>
      <c r="OR15" s="97"/>
      <c r="OS15" s="97"/>
      <c r="OT15" s="97"/>
      <c r="OU15" s="97"/>
      <c r="OV15" s="97"/>
      <c r="OW15" s="97"/>
      <c r="OX15" s="97"/>
      <c r="OY15" s="97"/>
      <c r="OZ15" s="97"/>
      <c r="PA15" s="97"/>
      <c r="PB15" s="97"/>
      <c r="PC15" s="97"/>
      <c r="PD15" s="97"/>
      <c r="PE15" s="97"/>
      <c r="PF15" s="97"/>
      <c r="PG15" s="97"/>
      <c r="PH15" s="97"/>
      <c r="PI15" s="97"/>
      <c r="PJ15" s="97"/>
      <c r="PK15" s="97"/>
      <c r="PL15" s="97"/>
      <c r="PM15" s="97"/>
      <c r="PN15" s="97"/>
      <c r="PO15" s="97"/>
      <c r="PP15" s="97"/>
      <c r="PQ15" s="97"/>
      <c r="PR15" s="97"/>
      <c r="PS15" s="97"/>
      <c r="PT15" s="97"/>
      <c r="PU15" s="97"/>
      <c r="PV15" s="97"/>
      <c r="PW15" s="97"/>
      <c r="PX15" s="97"/>
      <c r="PY15" s="97"/>
      <c r="PZ15" s="97"/>
      <c r="QA15" s="97"/>
      <c r="QB15" s="97"/>
      <c r="QC15" s="97"/>
      <c r="QD15" s="97"/>
      <c r="QE15" s="97"/>
      <c r="QF15" s="97"/>
      <c r="QG15" s="97"/>
      <c r="QH15" s="97"/>
      <c r="QI15" s="97"/>
      <c r="QJ15" s="97"/>
      <c r="QK15" s="97"/>
      <c r="QL15" s="97"/>
      <c r="QM15" s="97"/>
      <c r="QN15" s="97"/>
      <c r="QO15" s="97"/>
      <c r="QP15" s="97"/>
      <c r="QQ15" s="97"/>
      <c r="QR15" s="97"/>
      <c r="QS15" s="97"/>
      <c r="QT15" s="97"/>
      <c r="QU15" s="97"/>
      <c r="QV15" s="97"/>
      <c r="QW15" s="97"/>
      <c r="QX15" s="97"/>
      <c r="QY15" s="97"/>
      <c r="QZ15" s="97"/>
      <c r="RA15" s="97"/>
      <c r="RB15" s="97"/>
      <c r="RC15" s="97"/>
      <c r="RD15" s="97"/>
      <c r="RE15" s="97"/>
      <c r="RF15" s="97"/>
      <c r="RG15" s="97"/>
      <c r="RH15" s="97"/>
      <c r="RI15" s="97"/>
      <c r="RJ15" s="97"/>
      <c r="RK15" s="97"/>
      <c r="RL15" s="97"/>
      <c r="RM15" s="97"/>
      <c r="RN15" s="97"/>
      <c r="RO15" s="97"/>
      <c r="RP15" s="97"/>
      <c r="RQ15" s="97"/>
      <c r="RR15" s="97"/>
      <c r="RS15" s="97"/>
      <c r="RT15" s="97"/>
      <c r="RU15" s="97"/>
      <c r="RV15" s="97"/>
      <c r="RW15" s="97"/>
      <c r="RX15" s="97"/>
      <c r="RY15" s="97"/>
      <c r="RZ15" s="97"/>
      <c r="SA15" s="97"/>
      <c r="SB15" s="97"/>
      <c r="SC15" s="97"/>
      <c r="SD15" s="97"/>
      <c r="SE15" s="97"/>
      <c r="SF15" s="97"/>
      <c r="SG15" s="97"/>
      <c r="SH15" s="97"/>
      <c r="SI15" s="97"/>
      <c r="SJ15" s="97"/>
      <c r="SK15" s="97"/>
      <c r="SL15" s="97"/>
      <c r="SM15" s="97"/>
      <c r="SN15" s="97"/>
      <c r="SO15" s="97"/>
      <c r="SP15" s="97"/>
      <c r="SQ15" s="97"/>
      <c r="SR15" s="97"/>
      <c r="SS15" s="97"/>
      <c r="ST15" s="97"/>
      <c r="SU15" s="97"/>
      <c r="SV15" s="97"/>
      <c r="SW15" s="97"/>
      <c r="SX15" s="97"/>
      <c r="SY15" s="97"/>
      <c r="SZ15" s="97"/>
      <c r="TA15" s="97"/>
      <c r="TB15" s="97"/>
      <c r="TC15" s="97"/>
      <c r="TD15" s="97"/>
      <c r="TE15" s="97"/>
      <c r="TF15" s="97"/>
      <c r="TG15" s="97"/>
      <c r="TH15" s="97"/>
      <c r="TI15" s="97"/>
      <c r="TJ15" s="97"/>
      <c r="TK15" s="97"/>
      <c r="TL15" s="97"/>
      <c r="TM15" s="97"/>
      <c r="TN15" s="97"/>
      <c r="TO15" s="97"/>
      <c r="TP15" s="97"/>
      <c r="TQ15" s="97"/>
      <c r="TR15" s="97"/>
      <c r="TS15" s="97"/>
      <c r="TT15" s="97"/>
      <c r="TU15" s="97"/>
      <c r="TV15" s="97"/>
      <c r="TW15" s="97"/>
      <c r="TX15" s="97"/>
      <c r="TY15" s="97"/>
      <c r="TZ15" s="97"/>
      <c r="UA15" s="97"/>
      <c r="UB15" s="97"/>
      <c r="UC15" s="97"/>
      <c r="UD15" s="97"/>
      <c r="UE15" s="97"/>
      <c r="UF15" s="97"/>
      <c r="UG15" s="97"/>
      <c r="UH15" s="97"/>
      <c r="UI15" s="97"/>
      <c r="UJ15" s="97"/>
      <c r="UK15" s="97"/>
      <c r="UL15" s="97"/>
      <c r="UM15" s="97"/>
      <c r="UN15" s="97"/>
      <c r="UO15" s="97"/>
      <c r="UP15" s="97"/>
      <c r="UQ15" s="97"/>
      <c r="UR15" s="97"/>
      <c r="US15" s="97"/>
      <c r="UT15" s="97"/>
      <c r="UU15" s="97"/>
      <c r="UV15" s="97"/>
      <c r="UW15" s="97"/>
      <c r="UX15" s="97"/>
      <c r="UY15" s="97"/>
      <c r="UZ15" s="97"/>
      <c r="VA15" s="97"/>
      <c r="VB15" s="97"/>
      <c r="VC15" s="97"/>
      <c r="VD15" s="97"/>
      <c r="VE15" s="97"/>
      <c r="VF15" s="97"/>
      <c r="VG15" s="97"/>
      <c r="VH15" s="97"/>
      <c r="VI15" s="97"/>
      <c r="VJ15" s="97"/>
      <c r="VK15" s="97"/>
      <c r="VL15" s="97"/>
      <c r="VM15" s="97"/>
      <c r="VN15" s="97"/>
      <c r="VO15" s="97"/>
      <c r="VP15" s="97"/>
      <c r="VQ15" s="97"/>
      <c r="VR15" s="97"/>
      <c r="VS15" s="97"/>
      <c r="VT15" s="97"/>
      <c r="VU15" s="97"/>
      <c r="VV15" s="97"/>
      <c r="VW15" s="97"/>
      <c r="VX15" s="97"/>
      <c r="VY15" s="97"/>
      <c r="VZ15" s="97"/>
      <c r="WA15" s="97"/>
      <c r="WB15" s="97"/>
      <c r="WC15" s="97"/>
      <c r="WD15" s="97"/>
      <c r="WE15" s="97"/>
      <c r="WF15" s="97"/>
      <c r="WG15" s="97"/>
      <c r="WH15" s="97"/>
      <c r="WI15" s="97"/>
      <c r="WJ15" s="97"/>
      <c r="WK15" s="97"/>
      <c r="WL15" s="97"/>
      <c r="WM15" s="97"/>
      <c r="WN15" s="97"/>
      <c r="WO15" s="97"/>
      <c r="WP15" s="97"/>
      <c r="WQ15" s="97"/>
      <c r="WR15" s="97"/>
      <c r="WS15" s="97"/>
      <c r="WT15" s="97"/>
      <c r="WU15" s="97"/>
      <c r="WV15" s="97"/>
      <c r="WW15" s="97"/>
      <c r="WX15" s="97"/>
      <c r="WY15" s="97"/>
      <c r="WZ15" s="97"/>
      <c r="XA15" s="97"/>
      <c r="XB15" s="97"/>
      <c r="XC15" s="97"/>
      <c r="XD15" s="97"/>
      <c r="XE15" s="97"/>
      <c r="XF15" s="97"/>
      <c r="XG15" s="97"/>
      <c r="XH15" s="97"/>
      <c r="XI15" s="97"/>
      <c r="XJ15" s="97"/>
    </row>
    <row r="16" spans="1:634" x14ac:dyDescent="0.3">
      <c r="B16" s="212"/>
      <c r="C16" s="100"/>
      <c r="D16" s="96"/>
      <c r="E16" s="96"/>
      <c r="F16" s="101"/>
      <c r="G16" s="102"/>
      <c r="H16" s="97"/>
      <c r="I16" s="97"/>
      <c r="J16" s="103"/>
      <c r="K16" s="102"/>
      <c r="L16" s="97"/>
      <c r="M16" s="97"/>
      <c r="N16" s="103"/>
      <c r="O16" s="102"/>
      <c r="P16" s="97"/>
      <c r="Q16" s="97"/>
      <c r="R16" s="201"/>
      <c r="S16" s="202"/>
      <c r="T16" s="97"/>
      <c r="U16" s="97"/>
      <c r="V16" s="103"/>
      <c r="W16" s="102"/>
      <c r="X16" s="97"/>
      <c r="Y16" s="97"/>
      <c r="Z16" s="103"/>
      <c r="AA16" s="102"/>
      <c r="AB16" s="97"/>
      <c r="AC16" s="97"/>
      <c r="AD16" s="103"/>
      <c r="AE16" s="102"/>
      <c r="AF16" s="97"/>
      <c r="AG16" s="97"/>
      <c r="AH16" s="103"/>
      <c r="AI16" s="102"/>
      <c r="AJ16" s="97"/>
      <c r="AK16" s="97"/>
      <c r="AL16" s="201"/>
      <c r="AM16" s="202"/>
      <c r="AN16" s="97"/>
      <c r="AO16" s="97"/>
      <c r="AP16" s="103"/>
      <c r="AQ16" s="102"/>
      <c r="AR16" s="97"/>
      <c r="AS16" s="97"/>
      <c r="AT16" s="103"/>
      <c r="AU16" s="102"/>
      <c r="AV16" s="97"/>
      <c r="AW16" s="97"/>
      <c r="AX16" s="103"/>
      <c r="AY16" s="102"/>
      <c r="AZ16" s="97"/>
      <c r="BA16" s="97"/>
      <c r="BB16" s="103"/>
      <c r="BC16" s="102"/>
      <c r="BD16" s="97"/>
      <c r="BE16" s="97"/>
      <c r="BF16" s="103"/>
      <c r="BG16" s="99"/>
      <c r="BH16" s="97"/>
      <c r="BI16" s="97"/>
      <c r="BJ16" s="97"/>
      <c r="BK16" s="97"/>
      <c r="BL16" s="97"/>
      <c r="BM16" s="97"/>
      <c r="BN16" s="97"/>
      <c r="BO16" s="97"/>
      <c r="BP16" s="97"/>
      <c r="BQ16" s="97"/>
      <c r="BR16" s="201"/>
      <c r="BS16" s="99"/>
      <c r="BT16" s="97"/>
      <c r="BU16" s="97"/>
      <c r="BV16" s="97"/>
      <c r="BW16" s="97"/>
      <c r="BX16" s="97"/>
      <c r="BY16" s="97"/>
      <c r="BZ16" s="97"/>
      <c r="CA16" s="97"/>
      <c r="CB16" s="97"/>
      <c r="CC16" s="97"/>
      <c r="CD16" s="97"/>
      <c r="CE16" s="97"/>
      <c r="CF16" s="97"/>
      <c r="CG16" s="97"/>
      <c r="CH16" s="97"/>
      <c r="CI16" s="97"/>
      <c r="CJ16" s="97"/>
      <c r="CK16" s="97"/>
      <c r="CL16" s="97"/>
      <c r="CM16" s="97"/>
      <c r="CN16" s="97"/>
      <c r="CO16" s="97"/>
      <c r="CP16" s="97"/>
      <c r="CQ16" s="97"/>
      <c r="CR16" s="97"/>
      <c r="CS16" s="97"/>
      <c r="CT16" s="97"/>
      <c r="CU16" s="97"/>
      <c r="CV16" s="97"/>
      <c r="CW16" s="97"/>
      <c r="CX16" s="97"/>
      <c r="CY16" s="97"/>
      <c r="CZ16" s="97"/>
      <c r="DA16" s="97"/>
      <c r="DB16" s="97"/>
      <c r="DC16" s="97"/>
      <c r="DD16" s="97"/>
      <c r="DE16" s="97"/>
      <c r="DF16" s="97"/>
      <c r="DG16" s="97"/>
      <c r="DH16" s="97"/>
      <c r="DI16" s="97"/>
      <c r="DJ16" s="97"/>
      <c r="DK16" s="97"/>
      <c r="DL16" s="97"/>
      <c r="DM16" s="97"/>
      <c r="DN16" s="97"/>
      <c r="DO16" s="97"/>
      <c r="DP16" s="97"/>
      <c r="DQ16" s="97"/>
      <c r="DR16" s="97"/>
      <c r="DS16" s="97"/>
      <c r="DT16" s="97"/>
      <c r="DU16" s="97"/>
      <c r="DV16" s="97"/>
      <c r="DW16" s="97"/>
      <c r="DX16" s="97"/>
      <c r="DY16" s="97"/>
      <c r="DZ16" s="97"/>
      <c r="EA16" s="97"/>
      <c r="EB16" s="97"/>
      <c r="EC16" s="97"/>
      <c r="ED16" s="97"/>
      <c r="EE16" s="97"/>
      <c r="EF16" s="97"/>
      <c r="EG16" s="97"/>
      <c r="EH16" s="97"/>
      <c r="EI16" s="97"/>
      <c r="EJ16" s="97"/>
      <c r="EK16" s="97"/>
      <c r="EL16" s="97"/>
      <c r="EM16" s="97"/>
      <c r="EN16" s="97"/>
      <c r="EO16" s="97"/>
      <c r="EP16" s="97"/>
      <c r="EQ16" s="97"/>
      <c r="ER16" s="97"/>
      <c r="ES16" s="97"/>
      <c r="ET16" s="97"/>
      <c r="EU16" s="97"/>
      <c r="EV16" s="97"/>
      <c r="EW16" s="97"/>
      <c r="EX16" s="97"/>
      <c r="EY16" s="97"/>
      <c r="EZ16" s="97"/>
      <c r="FA16" s="97"/>
      <c r="FB16" s="97"/>
      <c r="FC16" s="97"/>
      <c r="FD16" s="97"/>
      <c r="FE16" s="97"/>
      <c r="FF16" s="97"/>
      <c r="FG16" s="97"/>
      <c r="FH16" s="97"/>
      <c r="FI16" s="97"/>
      <c r="FJ16" s="97"/>
      <c r="FK16" s="97"/>
      <c r="FL16" s="97"/>
      <c r="FM16" s="97"/>
      <c r="FN16" s="97"/>
      <c r="FO16" s="97"/>
      <c r="FP16" s="97"/>
      <c r="FQ16" s="97"/>
      <c r="FR16" s="97"/>
      <c r="FS16" s="97"/>
      <c r="FT16" s="97"/>
      <c r="FU16" s="97"/>
      <c r="FV16" s="97"/>
      <c r="FW16" s="97"/>
      <c r="FX16" s="97"/>
      <c r="FY16" s="97"/>
      <c r="FZ16" s="97"/>
      <c r="GA16" s="97"/>
      <c r="GB16" s="97"/>
      <c r="GC16" s="97"/>
      <c r="GD16" s="97"/>
      <c r="GE16" s="97"/>
      <c r="GF16" s="97"/>
      <c r="GG16" s="97"/>
      <c r="GH16" s="97"/>
      <c r="GI16" s="97"/>
      <c r="GJ16" s="97"/>
      <c r="GK16" s="97"/>
      <c r="GL16" s="97"/>
      <c r="GM16" s="97"/>
      <c r="GN16" s="97"/>
      <c r="GO16" s="97"/>
      <c r="GP16" s="97"/>
      <c r="GQ16" s="97"/>
      <c r="GR16" s="97"/>
      <c r="GS16" s="97"/>
      <c r="GT16" s="97"/>
      <c r="GU16" s="97"/>
      <c r="GV16" s="97"/>
      <c r="GW16" s="97"/>
      <c r="GX16" s="97"/>
      <c r="GY16" s="97"/>
      <c r="GZ16" s="97"/>
      <c r="HA16" s="97"/>
      <c r="HB16" s="97"/>
      <c r="HC16" s="97"/>
      <c r="HD16" s="97"/>
      <c r="HE16" s="97"/>
      <c r="HF16" s="97"/>
      <c r="HG16" s="97"/>
      <c r="HH16" s="97"/>
      <c r="HI16" s="97"/>
      <c r="HJ16" s="97"/>
      <c r="HK16" s="97"/>
      <c r="HL16" s="97"/>
      <c r="HM16" s="97"/>
      <c r="HN16" s="97"/>
      <c r="HO16" s="97"/>
      <c r="HP16" s="97"/>
      <c r="HQ16" s="97"/>
      <c r="HR16" s="97"/>
      <c r="HS16" s="97"/>
      <c r="HT16" s="97"/>
      <c r="HU16" s="97"/>
      <c r="HV16" s="97"/>
      <c r="HW16" s="97"/>
      <c r="HX16" s="97"/>
      <c r="HY16" s="97"/>
      <c r="HZ16" s="97"/>
      <c r="IA16" s="97"/>
      <c r="IB16" s="97"/>
      <c r="IC16" s="97"/>
      <c r="ID16" s="97"/>
      <c r="IE16" s="97"/>
      <c r="IF16" s="97"/>
      <c r="IG16" s="97"/>
      <c r="IH16" s="97"/>
      <c r="II16" s="97"/>
      <c r="IJ16" s="97"/>
      <c r="IK16" s="97"/>
      <c r="IL16" s="97"/>
      <c r="IM16" s="97"/>
      <c r="IN16" s="97"/>
      <c r="IO16" s="97"/>
      <c r="IP16" s="97"/>
      <c r="IQ16" s="97"/>
      <c r="IR16" s="97"/>
      <c r="IS16" s="97"/>
      <c r="IT16" s="97"/>
      <c r="IU16" s="97"/>
      <c r="IV16" s="97"/>
      <c r="IW16" s="97"/>
      <c r="IX16" s="97"/>
      <c r="IY16" s="97"/>
      <c r="IZ16" s="97"/>
      <c r="JA16" s="97"/>
      <c r="JB16" s="97"/>
      <c r="JC16" s="97"/>
      <c r="JD16" s="97"/>
      <c r="JE16" s="97"/>
      <c r="JF16" s="97"/>
      <c r="JG16" s="97"/>
      <c r="JH16" s="97"/>
      <c r="JI16" s="97"/>
      <c r="JJ16" s="97"/>
      <c r="JK16" s="97"/>
      <c r="JL16" s="97"/>
      <c r="JM16" s="97"/>
      <c r="JN16" s="97"/>
      <c r="JO16" s="97"/>
      <c r="JP16" s="97"/>
      <c r="JQ16" s="97"/>
      <c r="JR16" s="97"/>
      <c r="JS16" s="97"/>
      <c r="JT16" s="97"/>
      <c r="JU16" s="97"/>
      <c r="JV16" s="97"/>
      <c r="JW16" s="97"/>
      <c r="JX16" s="97"/>
      <c r="JY16" s="97"/>
      <c r="JZ16" s="97"/>
      <c r="KA16" s="97"/>
      <c r="KB16" s="97"/>
      <c r="KC16" s="97"/>
      <c r="KD16" s="97"/>
      <c r="KE16" s="97"/>
      <c r="KF16" s="97"/>
      <c r="KG16" s="97"/>
      <c r="KH16" s="97"/>
      <c r="KI16" s="97"/>
      <c r="KJ16" s="97"/>
      <c r="KK16" s="97"/>
      <c r="KL16" s="97"/>
      <c r="KM16" s="97"/>
      <c r="KN16" s="97"/>
      <c r="KO16" s="97"/>
      <c r="KP16" s="97"/>
      <c r="KQ16" s="97"/>
      <c r="KR16" s="97"/>
      <c r="KS16" s="97"/>
      <c r="KT16" s="97"/>
      <c r="KU16" s="97"/>
      <c r="KV16" s="97"/>
      <c r="KW16" s="97"/>
      <c r="KX16" s="97"/>
      <c r="KY16" s="97"/>
      <c r="KZ16" s="97"/>
      <c r="LA16" s="97"/>
      <c r="LB16" s="97"/>
      <c r="LC16" s="97"/>
      <c r="LD16" s="97"/>
      <c r="LE16" s="97"/>
      <c r="LF16" s="97"/>
      <c r="LG16" s="97"/>
      <c r="LH16" s="97"/>
      <c r="LI16" s="97"/>
      <c r="LJ16" s="97"/>
      <c r="LK16" s="97"/>
      <c r="LL16" s="97"/>
      <c r="LM16" s="97"/>
      <c r="LN16" s="97"/>
      <c r="LO16" s="97"/>
      <c r="LP16" s="97"/>
      <c r="LQ16" s="97"/>
      <c r="LR16" s="97"/>
      <c r="LS16" s="97"/>
      <c r="LT16" s="97"/>
      <c r="LU16" s="97"/>
      <c r="LV16" s="97"/>
      <c r="LW16" s="97"/>
      <c r="LX16" s="97"/>
      <c r="LY16" s="97"/>
      <c r="LZ16" s="97"/>
      <c r="MA16" s="97"/>
      <c r="MB16" s="97"/>
      <c r="MC16" s="97"/>
      <c r="MD16" s="97"/>
      <c r="ME16" s="97"/>
      <c r="MF16" s="97"/>
      <c r="MG16" s="97"/>
      <c r="MH16" s="97"/>
      <c r="MI16" s="97"/>
      <c r="MJ16" s="97"/>
      <c r="MK16" s="97"/>
      <c r="ML16" s="97"/>
      <c r="MM16" s="97"/>
      <c r="MN16" s="97"/>
      <c r="MO16" s="97"/>
      <c r="MP16" s="97"/>
      <c r="MQ16" s="97"/>
      <c r="MR16" s="97"/>
      <c r="MS16" s="97"/>
      <c r="MT16" s="97"/>
      <c r="MU16" s="97"/>
      <c r="MV16" s="97"/>
      <c r="MW16" s="97"/>
      <c r="MX16" s="97"/>
      <c r="MY16" s="97"/>
      <c r="MZ16" s="97"/>
      <c r="NA16" s="97"/>
      <c r="NB16" s="97"/>
      <c r="NC16" s="97"/>
      <c r="ND16" s="97"/>
      <c r="NE16" s="97"/>
      <c r="NF16" s="97"/>
      <c r="NG16" s="97"/>
      <c r="NH16" s="97"/>
      <c r="NI16" s="97"/>
      <c r="NJ16" s="97"/>
      <c r="NK16" s="97"/>
      <c r="NL16" s="97"/>
      <c r="NM16" s="97"/>
      <c r="NN16" s="97"/>
      <c r="NO16" s="97"/>
      <c r="NP16" s="97"/>
      <c r="NQ16" s="97"/>
      <c r="NR16" s="97"/>
      <c r="NS16" s="97"/>
      <c r="NT16" s="97"/>
      <c r="NU16" s="97"/>
      <c r="NV16" s="97"/>
      <c r="NW16" s="97"/>
      <c r="NX16" s="97"/>
      <c r="NY16" s="97"/>
      <c r="NZ16" s="97"/>
      <c r="OA16" s="97"/>
      <c r="OB16" s="97"/>
      <c r="OC16" s="97"/>
      <c r="OD16" s="97"/>
      <c r="OE16" s="97"/>
      <c r="OF16" s="97"/>
      <c r="OG16" s="97"/>
      <c r="OH16" s="97"/>
      <c r="OI16" s="97"/>
      <c r="OJ16" s="97"/>
      <c r="OK16" s="97"/>
      <c r="OL16" s="97"/>
      <c r="OM16" s="97"/>
      <c r="ON16" s="97"/>
      <c r="OO16" s="97"/>
      <c r="OP16" s="97"/>
      <c r="OQ16" s="97"/>
      <c r="OR16" s="97"/>
      <c r="OS16" s="97"/>
      <c r="OT16" s="97"/>
      <c r="OU16" s="97"/>
      <c r="OV16" s="97"/>
      <c r="OW16" s="97"/>
      <c r="OX16" s="97"/>
      <c r="OY16" s="97"/>
      <c r="OZ16" s="97"/>
      <c r="PA16" s="97"/>
      <c r="PB16" s="97"/>
      <c r="PC16" s="97"/>
      <c r="PD16" s="97"/>
      <c r="PE16" s="97"/>
      <c r="PF16" s="97"/>
      <c r="PG16" s="97"/>
      <c r="PH16" s="97"/>
      <c r="PI16" s="97"/>
      <c r="PJ16" s="97"/>
      <c r="PK16" s="97"/>
      <c r="PL16" s="97"/>
      <c r="PM16" s="97"/>
      <c r="PN16" s="97"/>
      <c r="PO16" s="97"/>
      <c r="PP16" s="97"/>
      <c r="PQ16" s="97"/>
      <c r="PR16" s="97"/>
      <c r="PS16" s="97"/>
      <c r="PT16" s="97"/>
      <c r="PU16" s="97"/>
      <c r="PV16" s="97"/>
      <c r="PW16" s="97"/>
      <c r="PX16" s="97"/>
      <c r="PY16" s="97"/>
      <c r="PZ16" s="97"/>
      <c r="QA16" s="97"/>
      <c r="QB16" s="97"/>
      <c r="QC16" s="97"/>
      <c r="QD16" s="97"/>
      <c r="QE16" s="97"/>
      <c r="QF16" s="97"/>
      <c r="QG16" s="97"/>
      <c r="QH16" s="97"/>
      <c r="QI16" s="97"/>
      <c r="QJ16" s="97"/>
      <c r="QK16" s="97"/>
      <c r="QL16" s="97"/>
      <c r="QM16" s="97"/>
      <c r="QN16" s="97"/>
      <c r="QO16" s="97"/>
      <c r="QP16" s="97"/>
      <c r="QQ16" s="97"/>
      <c r="QR16" s="97"/>
      <c r="QS16" s="97"/>
      <c r="QT16" s="97"/>
      <c r="QU16" s="97"/>
      <c r="QV16" s="97"/>
      <c r="QW16" s="97"/>
      <c r="QX16" s="97"/>
      <c r="QY16" s="97"/>
      <c r="QZ16" s="97"/>
      <c r="RA16" s="97"/>
      <c r="RB16" s="97"/>
      <c r="RC16" s="97"/>
      <c r="RD16" s="97"/>
      <c r="RE16" s="97"/>
      <c r="RF16" s="97"/>
      <c r="RG16" s="97"/>
      <c r="RH16" s="97"/>
      <c r="RI16" s="97"/>
      <c r="RJ16" s="97"/>
      <c r="RK16" s="97"/>
      <c r="RL16" s="97"/>
      <c r="RM16" s="97"/>
      <c r="RN16" s="97"/>
      <c r="RO16" s="97"/>
      <c r="RP16" s="97"/>
      <c r="RQ16" s="97"/>
      <c r="RR16" s="97"/>
      <c r="RS16" s="97"/>
      <c r="RT16" s="97"/>
      <c r="RU16" s="97"/>
      <c r="RV16" s="97"/>
      <c r="RW16" s="97"/>
      <c r="RX16" s="97"/>
      <c r="RY16" s="97"/>
      <c r="RZ16" s="97"/>
      <c r="SA16" s="97"/>
      <c r="SB16" s="97"/>
      <c r="SC16" s="97"/>
      <c r="SD16" s="97"/>
      <c r="SE16" s="97"/>
      <c r="SF16" s="97"/>
      <c r="SG16" s="97"/>
      <c r="SH16" s="97"/>
      <c r="SI16" s="97"/>
      <c r="SJ16" s="97"/>
      <c r="SK16" s="97"/>
      <c r="SL16" s="97"/>
      <c r="SM16" s="97"/>
      <c r="SN16" s="97"/>
      <c r="SO16" s="97"/>
      <c r="SP16" s="97"/>
      <c r="SQ16" s="97"/>
      <c r="SR16" s="97"/>
      <c r="SS16" s="97"/>
      <c r="ST16" s="97"/>
      <c r="SU16" s="97"/>
      <c r="SV16" s="97"/>
      <c r="SW16" s="97"/>
      <c r="SX16" s="97"/>
      <c r="SY16" s="97"/>
      <c r="SZ16" s="97"/>
      <c r="TA16" s="97"/>
      <c r="TB16" s="97"/>
      <c r="TC16" s="97"/>
      <c r="TD16" s="97"/>
      <c r="TE16" s="97"/>
      <c r="TF16" s="97"/>
      <c r="TG16" s="97"/>
      <c r="TH16" s="97"/>
      <c r="TI16" s="97"/>
      <c r="TJ16" s="97"/>
      <c r="TK16" s="97"/>
      <c r="TL16" s="97"/>
      <c r="TM16" s="97"/>
      <c r="TN16" s="97"/>
      <c r="TO16" s="97"/>
      <c r="TP16" s="97"/>
      <c r="TQ16" s="97"/>
      <c r="TR16" s="97"/>
      <c r="TS16" s="97"/>
      <c r="TT16" s="97"/>
      <c r="TU16" s="97"/>
      <c r="TV16" s="97"/>
      <c r="TW16" s="97"/>
      <c r="TX16" s="97"/>
      <c r="TY16" s="97"/>
      <c r="TZ16" s="97"/>
      <c r="UA16" s="97"/>
      <c r="UB16" s="97"/>
      <c r="UC16" s="97"/>
      <c r="UD16" s="97"/>
      <c r="UE16" s="97"/>
      <c r="UF16" s="97"/>
      <c r="UG16" s="97"/>
      <c r="UH16" s="97"/>
      <c r="UI16" s="97"/>
      <c r="UJ16" s="97"/>
      <c r="UK16" s="97"/>
      <c r="UL16" s="97"/>
      <c r="UM16" s="97"/>
      <c r="UN16" s="97"/>
      <c r="UO16" s="97"/>
      <c r="UP16" s="97"/>
      <c r="UQ16" s="97"/>
      <c r="UR16" s="97"/>
      <c r="US16" s="97"/>
      <c r="UT16" s="97"/>
      <c r="UU16" s="97"/>
      <c r="UV16" s="97"/>
      <c r="UW16" s="97"/>
      <c r="UX16" s="97"/>
      <c r="UY16" s="97"/>
      <c r="UZ16" s="97"/>
      <c r="VA16" s="97"/>
      <c r="VB16" s="97"/>
      <c r="VC16" s="97"/>
      <c r="VD16" s="97"/>
      <c r="VE16" s="97"/>
      <c r="VF16" s="97"/>
      <c r="VG16" s="97"/>
      <c r="VH16" s="97"/>
      <c r="VI16" s="97"/>
      <c r="VJ16" s="97"/>
      <c r="VK16" s="97"/>
      <c r="VL16" s="97"/>
      <c r="VM16" s="97"/>
      <c r="VN16" s="97"/>
      <c r="VO16" s="97"/>
      <c r="VP16" s="97"/>
      <c r="VQ16" s="97"/>
      <c r="VR16" s="97"/>
      <c r="VS16" s="97"/>
      <c r="VT16" s="97"/>
      <c r="VU16" s="97"/>
      <c r="VV16" s="97"/>
      <c r="VW16" s="97"/>
      <c r="VX16" s="97"/>
      <c r="VY16" s="97"/>
      <c r="VZ16" s="97"/>
      <c r="WA16" s="97"/>
      <c r="WB16" s="97"/>
      <c r="WC16" s="97"/>
      <c r="WD16" s="97"/>
      <c r="WE16" s="97"/>
      <c r="WF16" s="97"/>
      <c r="WG16" s="97"/>
      <c r="WH16" s="97"/>
      <c r="WI16" s="97"/>
      <c r="WJ16" s="97"/>
      <c r="WK16" s="97"/>
      <c r="WL16" s="97"/>
      <c r="WM16" s="97"/>
      <c r="WN16" s="97"/>
      <c r="WO16" s="97"/>
      <c r="WP16" s="97"/>
      <c r="WQ16" s="97"/>
      <c r="WR16" s="97"/>
      <c r="WS16" s="97"/>
      <c r="WT16" s="97"/>
      <c r="WU16" s="97"/>
      <c r="WV16" s="97"/>
      <c r="WW16" s="97"/>
      <c r="WX16" s="97"/>
      <c r="WY16" s="97"/>
      <c r="WZ16" s="97"/>
      <c r="XA16" s="97"/>
      <c r="XB16" s="97"/>
      <c r="XC16" s="97"/>
      <c r="XD16" s="97"/>
      <c r="XE16" s="97"/>
      <c r="XF16" s="97"/>
      <c r="XG16" s="97"/>
      <c r="XH16" s="97"/>
      <c r="XI16" s="97"/>
      <c r="XJ16" s="97"/>
    </row>
    <row r="17" spans="2:634" x14ac:dyDescent="0.3">
      <c r="B17" s="212"/>
      <c r="C17" s="102"/>
      <c r="D17" s="97"/>
      <c r="E17" s="97"/>
      <c r="F17" s="103"/>
      <c r="G17" s="102"/>
      <c r="H17" s="97"/>
      <c r="I17" s="97"/>
      <c r="J17" s="103"/>
      <c r="K17" s="102"/>
      <c r="L17" s="97"/>
      <c r="M17" s="97"/>
      <c r="N17" s="103"/>
      <c r="O17" s="102"/>
      <c r="P17" s="97"/>
      <c r="Q17" s="97"/>
      <c r="R17" s="201"/>
      <c r="S17" s="202"/>
      <c r="T17" s="97"/>
      <c r="U17" s="97"/>
      <c r="V17" s="103"/>
      <c r="W17" s="102"/>
      <c r="X17" s="97"/>
      <c r="Y17" s="97"/>
      <c r="Z17" s="103"/>
      <c r="AA17" s="102"/>
      <c r="AB17" s="97"/>
      <c r="AC17" s="97"/>
      <c r="AD17" s="103"/>
      <c r="AE17" s="102"/>
      <c r="AF17" s="97"/>
      <c r="AG17" s="97"/>
      <c r="AH17" s="103"/>
      <c r="AI17" s="102"/>
      <c r="AJ17" s="97"/>
      <c r="AK17" s="97"/>
      <c r="AL17" s="201"/>
      <c r="AM17" s="202"/>
      <c r="AN17" s="97"/>
      <c r="AO17" s="97"/>
      <c r="AP17" s="103"/>
      <c r="AQ17" s="102"/>
      <c r="AR17" s="97"/>
      <c r="AS17" s="97"/>
      <c r="AT17" s="103"/>
      <c r="AU17" s="102"/>
      <c r="AV17" s="97"/>
      <c r="AW17" s="97"/>
      <c r="AX17" s="103"/>
      <c r="AY17" s="102"/>
      <c r="AZ17" s="97"/>
      <c r="BA17" s="97"/>
      <c r="BB17" s="103"/>
      <c r="BC17" s="102"/>
      <c r="BD17" s="97"/>
      <c r="BE17" s="97"/>
      <c r="BF17" s="103"/>
      <c r="BG17" s="99"/>
      <c r="BH17" s="97"/>
      <c r="BI17" s="97"/>
      <c r="BJ17" s="97"/>
      <c r="BK17" s="97"/>
      <c r="BL17" s="97"/>
      <c r="BM17" s="97"/>
      <c r="BN17" s="97"/>
      <c r="BO17" s="97"/>
      <c r="BP17" s="97"/>
      <c r="BQ17" s="97"/>
      <c r="BR17" s="201"/>
      <c r="BS17" s="99"/>
      <c r="BT17" s="97"/>
      <c r="BU17" s="97"/>
      <c r="BV17" s="97"/>
      <c r="BW17" s="97"/>
      <c r="BX17" s="97"/>
      <c r="BY17" s="97"/>
      <c r="BZ17" s="97"/>
      <c r="CA17" s="97"/>
      <c r="CB17" s="97"/>
      <c r="CC17" s="97"/>
      <c r="CD17" s="97"/>
      <c r="CE17" s="97"/>
      <c r="CF17" s="97"/>
      <c r="CG17" s="97"/>
      <c r="CH17" s="97"/>
      <c r="CI17" s="97"/>
      <c r="CJ17" s="97"/>
      <c r="CK17" s="97"/>
      <c r="CL17" s="97"/>
      <c r="CM17" s="97"/>
      <c r="CN17" s="97"/>
      <c r="CO17" s="97"/>
      <c r="CP17" s="97"/>
      <c r="CQ17" s="97"/>
      <c r="CR17" s="97"/>
      <c r="CS17" s="97"/>
      <c r="CT17" s="97"/>
      <c r="CU17" s="97"/>
      <c r="CV17" s="97"/>
      <c r="CW17" s="97"/>
      <c r="CX17" s="97"/>
      <c r="CY17" s="97"/>
      <c r="CZ17" s="97"/>
      <c r="DA17" s="97"/>
      <c r="DB17" s="97"/>
      <c r="DC17" s="97"/>
      <c r="DD17" s="97"/>
      <c r="DE17" s="97"/>
      <c r="DF17" s="97"/>
      <c r="DG17" s="97"/>
      <c r="DH17" s="97"/>
      <c r="DI17" s="97"/>
      <c r="DJ17" s="97"/>
      <c r="DK17" s="97"/>
      <c r="DL17" s="97"/>
      <c r="DM17" s="97"/>
      <c r="DN17" s="97"/>
      <c r="DO17" s="97"/>
      <c r="DP17" s="97"/>
      <c r="DQ17" s="97"/>
      <c r="DR17" s="97"/>
      <c r="DS17" s="97"/>
      <c r="DT17" s="97"/>
      <c r="DU17" s="97"/>
      <c r="DV17" s="97"/>
      <c r="DW17" s="97"/>
      <c r="DX17" s="97"/>
      <c r="DY17" s="97"/>
      <c r="DZ17" s="97"/>
      <c r="EA17" s="97"/>
      <c r="EB17" s="97"/>
      <c r="EC17" s="97"/>
      <c r="ED17" s="97"/>
      <c r="EE17" s="97"/>
      <c r="EF17" s="97"/>
      <c r="EG17" s="97"/>
      <c r="EH17" s="97"/>
      <c r="EI17" s="97"/>
      <c r="EJ17" s="97"/>
      <c r="EK17" s="97"/>
      <c r="EL17" s="97"/>
      <c r="EM17" s="97"/>
      <c r="EN17" s="97"/>
      <c r="EO17" s="97"/>
      <c r="EP17" s="97"/>
      <c r="EQ17" s="97"/>
      <c r="ER17" s="97"/>
      <c r="ES17" s="97"/>
      <c r="ET17" s="97"/>
      <c r="EU17" s="97"/>
      <c r="EV17" s="97"/>
      <c r="EW17" s="97"/>
      <c r="EX17" s="97"/>
      <c r="EY17" s="97"/>
      <c r="EZ17" s="97"/>
      <c r="FA17" s="97"/>
      <c r="FB17" s="97"/>
      <c r="FC17" s="97"/>
      <c r="FD17" s="97"/>
      <c r="FE17" s="97"/>
      <c r="FF17" s="97"/>
      <c r="FG17" s="97"/>
      <c r="FH17" s="97"/>
      <c r="FI17" s="97"/>
      <c r="FJ17" s="97"/>
      <c r="FK17" s="97"/>
      <c r="FL17" s="97"/>
      <c r="FM17" s="97"/>
      <c r="FN17" s="97"/>
      <c r="FO17" s="97"/>
      <c r="FP17" s="97"/>
      <c r="FQ17" s="97"/>
      <c r="FR17" s="97"/>
      <c r="FS17" s="97"/>
      <c r="FT17" s="97"/>
      <c r="FU17" s="97"/>
      <c r="FV17" s="97"/>
      <c r="FW17" s="97"/>
      <c r="FX17" s="97"/>
      <c r="FY17" s="97"/>
      <c r="FZ17" s="97"/>
      <c r="GA17" s="97"/>
      <c r="GB17" s="97"/>
      <c r="GC17" s="97"/>
      <c r="GD17" s="97"/>
      <c r="GE17" s="97"/>
      <c r="GF17" s="97"/>
      <c r="GG17" s="97"/>
      <c r="GH17" s="97"/>
      <c r="GI17" s="97"/>
      <c r="GJ17" s="97"/>
      <c r="GK17" s="97"/>
      <c r="GL17" s="97"/>
      <c r="GM17" s="97"/>
      <c r="GN17" s="97"/>
      <c r="GO17" s="97"/>
      <c r="GP17" s="97"/>
      <c r="GQ17" s="97"/>
      <c r="GR17" s="97"/>
      <c r="GS17" s="97"/>
      <c r="GT17" s="97"/>
      <c r="GU17" s="97"/>
      <c r="GV17" s="97"/>
      <c r="GW17" s="97"/>
      <c r="GX17" s="97"/>
      <c r="GY17" s="97"/>
      <c r="GZ17" s="97"/>
      <c r="HA17" s="97"/>
      <c r="HB17" s="97"/>
      <c r="HC17" s="97"/>
      <c r="HD17" s="97"/>
      <c r="HE17" s="97"/>
      <c r="HF17" s="97"/>
      <c r="HG17" s="97"/>
      <c r="HH17" s="97"/>
      <c r="HI17" s="97"/>
      <c r="HJ17" s="97"/>
      <c r="HK17" s="97"/>
      <c r="HL17" s="97"/>
      <c r="HM17" s="97"/>
      <c r="HN17" s="97"/>
      <c r="HO17" s="97"/>
      <c r="HP17" s="97"/>
      <c r="HQ17" s="97"/>
      <c r="HR17" s="97"/>
      <c r="HS17" s="97"/>
      <c r="HT17" s="97"/>
      <c r="HU17" s="97"/>
      <c r="HV17" s="97"/>
      <c r="HW17" s="97"/>
      <c r="HX17" s="97"/>
      <c r="HY17" s="97"/>
      <c r="HZ17" s="97"/>
      <c r="IA17" s="97"/>
      <c r="IB17" s="97"/>
      <c r="IC17" s="97"/>
      <c r="ID17" s="97"/>
      <c r="IE17" s="97"/>
      <c r="IF17" s="97"/>
      <c r="IG17" s="97"/>
      <c r="IH17" s="97"/>
      <c r="II17" s="97"/>
      <c r="IJ17" s="97"/>
      <c r="IK17" s="97"/>
      <c r="IL17" s="97"/>
      <c r="IM17" s="97"/>
      <c r="IN17" s="97"/>
      <c r="IO17" s="97"/>
      <c r="IP17" s="97"/>
      <c r="IQ17" s="97"/>
      <c r="IR17" s="97"/>
      <c r="IS17" s="97"/>
      <c r="IT17" s="97"/>
      <c r="IU17" s="97"/>
      <c r="IV17" s="97"/>
      <c r="IW17" s="97"/>
      <c r="IX17" s="97"/>
      <c r="IY17" s="97"/>
      <c r="IZ17" s="97"/>
      <c r="JA17" s="97"/>
      <c r="JB17" s="97"/>
      <c r="JC17" s="97"/>
      <c r="JD17" s="97"/>
      <c r="JE17" s="97"/>
      <c r="JF17" s="97"/>
      <c r="JG17" s="97"/>
      <c r="JH17" s="97"/>
      <c r="JI17" s="97"/>
      <c r="JJ17" s="97"/>
      <c r="JK17" s="97"/>
      <c r="JL17" s="97"/>
      <c r="JM17" s="97"/>
      <c r="JN17" s="97"/>
      <c r="JO17" s="97"/>
      <c r="JP17" s="97"/>
      <c r="JQ17" s="97"/>
      <c r="JR17" s="97"/>
      <c r="JS17" s="97"/>
      <c r="JT17" s="97"/>
      <c r="JU17" s="97"/>
      <c r="JV17" s="97"/>
      <c r="JW17" s="97"/>
      <c r="JX17" s="97"/>
      <c r="JY17" s="97"/>
      <c r="JZ17" s="97"/>
      <c r="KA17" s="97"/>
      <c r="KB17" s="97"/>
      <c r="KC17" s="97"/>
      <c r="KD17" s="97"/>
      <c r="KE17" s="97"/>
      <c r="KF17" s="97"/>
      <c r="KG17" s="97"/>
      <c r="KH17" s="97"/>
      <c r="KI17" s="97"/>
      <c r="KJ17" s="97"/>
      <c r="KK17" s="97"/>
      <c r="KL17" s="97"/>
      <c r="KM17" s="97"/>
      <c r="KN17" s="97"/>
      <c r="KO17" s="97"/>
      <c r="KP17" s="97"/>
      <c r="KQ17" s="97"/>
      <c r="KR17" s="97"/>
      <c r="KS17" s="97"/>
      <c r="KT17" s="97"/>
      <c r="KU17" s="97"/>
      <c r="KV17" s="97"/>
      <c r="KW17" s="97"/>
      <c r="KX17" s="97"/>
      <c r="KY17" s="97"/>
      <c r="KZ17" s="97"/>
      <c r="LA17" s="97"/>
      <c r="LB17" s="97"/>
      <c r="LC17" s="97"/>
      <c r="LD17" s="97"/>
      <c r="LE17" s="97"/>
      <c r="LF17" s="97"/>
      <c r="LG17" s="97"/>
      <c r="LH17" s="97"/>
      <c r="LI17" s="97"/>
      <c r="LJ17" s="97"/>
      <c r="LK17" s="97"/>
      <c r="LL17" s="97"/>
      <c r="LM17" s="97"/>
      <c r="LN17" s="97"/>
      <c r="LO17" s="97"/>
      <c r="LP17" s="97"/>
      <c r="LQ17" s="97"/>
      <c r="LR17" s="97"/>
      <c r="LS17" s="97"/>
      <c r="LT17" s="97"/>
      <c r="LU17" s="97"/>
      <c r="LV17" s="97"/>
      <c r="LW17" s="97"/>
      <c r="LX17" s="97"/>
      <c r="LY17" s="97"/>
      <c r="LZ17" s="97"/>
      <c r="MA17" s="97"/>
      <c r="MB17" s="97"/>
      <c r="MC17" s="97"/>
      <c r="MD17" s="97"/>
      <c r="ME17" s="97"/>
      <c r="MF17" s="97"/>
      <c r="MG17" s="97"/>
      <c r="MH17" s="97"/>
      <c r="MI17" s="97"/>
      <c r="MJ17" s="97"/>
      <c r="MK17" s="97"/>
      <c r="ML17" s="97"/>
      <c r="MM17" s="97"/>
      <c r="MN17" s="97"/>
      <c r="MO17" s="97"/>
      <c r="MP17" s="97"/>
      <c r="MQ17" s="97"/>
      <c r="MR17" s="97"/>
      <c r="MS17" s="97"/>
      <c r="MT17" s="97"/>
      <c r="MU17" s="97"/>
      <c r="MV17" s="97"/>
      <c r="MW17" s="97"/>
      <c r="MX17" s="97"/>
      <c r="MY17" s="97"/>
      <c r="MZ17" s="97"/>
      <c r="NA17" s="97"/>
      <c r="NB17" s="97"/>
      <c r="NC17" s="97"/>
      <c r="ND17" s="97"/>
      <c r="NE17" s="97"/>
      <c r="NF17" s="97"/>
      <c r="NG17" s="97"/>
      <c r="NH17" s="97"/>
      <c r="NI17" s="97"/>
      <c r="NJ17" s="97"/>
      <c r="NK17" s="97"/>
      <c r="NL17" s="97"/>
      <c r="NM17" s="97"/>
      <c r="NN17" s="97"/>
      <c r="NO17" s="97"/>
      <c r="NP17" s="97"/>
      <c r="NQ17" s="97"/>
      <c r="NR17" s="97"/>
      <c r="NS17" s="97"/>
      <c r="NT17" s="97"/>
      <c r="NU17" s="97"/>
      <c r="NV17" s="97"/>
      <c r="NW17" s="97"/>
      <c r="NX17" s="97"/>
      <c r="NY17" s="97"/>
      <c r="NZ17" s="97"/>
      <c r="OA17" s="97"/>
      <c r="OB17" s="97"/>
      <c r="OC17" s="97"/>
      <c r="OD17" s="97"/>
      <c r="OE17" s="97"/>
      <c r="OF17" s="97"/>
      <c r="OG17" s="97"/>
      <c r="OH17" s="97"/>
      <c r="OI17" s="97"/>
      <c r="OJ17" s="97"/>
      <c r="OK17" s="97"/>
      <c r="OL17" s="97"/>
      <c r="OM17" s="97"/>
      <c r="ON17" s="97"/>
      <c r="OO17" s="97"/>
      <c r="OP17" s="97"/>
      <c r="OQ17" s="97"/>
      <c r="OR17" s="97"/>
      <c r="OS17" s="97"/>
      <c r="OT17" s="97"/>
      <c r="OU17" s="97"/>
      <c r="OV17" s="97"/>
      <c r="OW17" s="97"/>
      <c r="OX17" s="97"/>
      <c r="OY17" s="97"/>
      <c r="OZ17" s="97"/>
      <c r="PA17" s="97"/>
      <c r="PB17" s="97"/>
      <c r="PC17" s="97"/>
      <c r="PD17" s="97"/>
      <c r="PE17" s="97"/>
      <c r="PF17" s="97"/>
      <c r="PG17" s="97"/>
      <c r="PH17" s="97"/>
      <c r="PI17" s="97"/>
      <c r="PJ17" s="97"/>
      <c r="PK17" s="97"/>
      <c r="PL17" s="97"/>
      <c r="PM17" s="97"/>
      <c r="PN17" s="97"/>
      <c r="PO17" s="97"/>
      <c r="PP17" s="97"/>
      <c r="PQ17" s="97"/>
      <c r="PR17" s="97"/>
      <c r="PS17" s="97"/>
      <c r="PT17" s="97"/>
      <c r="PU17" s="97"/>
      <c r="PV17" s="97"/>
      <c r="PW17" s="97"/>
      <c r="PX17" s="97"/>
      <c r="PY17" s="97"/>
      <c r="PZ17" s="97"/>
      <c r="QA17" s="97"/>
      <c r="QB17" s="97"/>
      <c r="QC17" s="97"/>
      <c r="QD17" s="97"/>
      <c r="QE17" s="97"/>
      <c r="QF17" s="97"/>
      <c r="QG17" s="97"/>
      <c r="QH17" s="97"/>
      <c r="QI17" s="97"/>
      <c r="QJ17" s="97"/>
      <c r="QK17" s="97"/>
      <c r="QL17" s="97"/>
      <c r="QM17" s="97"/>
      <c r="QN17" s="97"/>
      <c r="QO17" s="97"/>
      <c r="QP17" s="97"/>
      <c r="QQ17" s="97"/>
      <c r="QR17" s="97"/>
      <c r="QS17" s="97"/>
      <c r="QT17" s="97"/>
      <c r="QU17" s="97"/>
      <c r="QV17" s="97"/>
      <c r="QW17" s="97"/>
      <c r="QX17" s="97"/>
      <c r="QY17" s="97"/>
      <c r="QZ17" s="97"/>
      <c r="RA17" s="97"/>
      <c r="RB17" s="97"/>
      <c r="RC17" s="97"/>
      <c r="RD17" s="97"/>
      <c r="RE17" s="97"/>
      <c r="RF17" s="97"/>
      <c r="RG17" s="97"/>
      <c r="RH17" s="97"/>
      <c r="RI17" s="97"/>
      <c r="RJ17" s="97"/>
      <c r="RK17" s="97"/>
      <c r="RL17" s="97"/>
      <c r="RM17" s="97"/>
      <c r="RN17" s="97"/>
      <c r="RO17" s="97"/>
      <c r="RP17" s="97"/>
      <c r="RQ17" s="97"/>
      <c r="RR17" s="97"/>
      <c r="RS17" s="97"/>
      <c r="RT17" s="97"/>
      <c r="RU17" s="97"/>
      <c r="RV17" s="97"/>
      <c r="RW17" s="97"/>
      <c r="RX17" s="97"/>
      <c r="RY17" s="97"/>
      <c r="RZ17" s="97"/>
      <c r="SA17" s="97"/>
      <c r="SB17" s="97"/>
      <c r="SC17" s="97"/>
      <c r="SD17" s="97"/>
      <c r="SE17" s="97"/>
      <c r="SF17" s="97"/>
      <c r="SG17" s="97"/>
      <c r="SH17" s="97"/>
      <c r="SI17" s="97"/>
      <c r="SJ17" s="97"/>
      <c r="SK17" s="97"/>
      <c r="SL17" s="97"/>
      <c r="SM17" s="97"/>
      <c r="SN17" s="97"/>
      <c r="SO17" s="97"/>
      <c r="SP17" s="97"/>
      <c r="SQ17" s="97"/>
      <c r="SR17" s="97"/>
      <c r="SS17" s="97"/>
      <c r="ST17" s="97"/>
      <c r="SU17" s="97"/>
      <c r="SV17" s="97"/>
      <c r="SW17" s="97"/>
      <c r="SX17" s="97"/>
      <c r="SY17" s="97"/>
      <c r="SZ17" s="97"/>
      <c r="TA17" s="97"/>
      <c r="TB17" s="97"/>
      <c r="TC17" s="97"/>
      <c r="TD17" s="97"/>
      <c r="TE17" s="97"/>
      <c r="TF17" s="97"/>
      <c r="TG17" s="97"/>
      <c r="TH17" s="97"/>
      <c r="TI17" s="97"/>
      <c r="TJ17" s="97"/>
      <c r="TK17" s="97"/>
      <c r="TL17" s="97"/>
      <c r="TM17" s="97"/>
      <c r="TN17" s="97"/>
      <c r="TO17" s="97"/>
      <c r="TP17" s="97"/>
      <c r="TQ17" s="97"/>
      <c r="TR17" s="97"/>
      <c r="TS17" s="97"/>
      <c r="TT17" s="97"/>
      <c r="TU17" s="97"/>
      <c r="TV17" s="97"/>
      <c r="TW17" s="97"/>
      <c r="TX17" s="97"/>
      <c r="TY17" s="97"/>
      <c r="TZ17" s="97"/>
      <c r="UA17" s="97"/>
      <c r="UB17" s="97"/>
      <c r="UC17" s="97"/>
      <c r="UD17" s="97"/>
      <c r="UE17" s="97"/>
      <c r="UF17" s="97"/>
      <c r="UG17" s="97"/>
      <c r="UH17" s="97"/>
      <c r="UI17" s="97"/>
      <c r="UJ17" s="97"/>
      <c r="UK17" s="97"/>
      <c r="UL17" s="97"/>
      <c r="UM17" s="97"/>
      <c r="UN17" s="97"/>
      <c r="UO17" s="97"/>
      <c r="UP17" s="97"/>
      <c r="UQ17" s="97"/>
      <c r="UR17" s="97"/>
      <c r="US17" s="97"/>
      <c r="UT17" s="97"/>
      <c r="UU17" s="97"/>
      <c r="UV17" s="97"/>
      <c r="UW17" s="97"/>
      <c r="UX17" s="97"/>
      <c r="UY17" s="97"/>
      <c r="UZ17" s="97"/>
      <c r="VA17" s="97"/>
      <c r="VB17" s="97"/>
      <c r="VC17" s="97"/>
      <c r="VD17" s="97"/>
      <c r="VE17" s="97"/>
      <c r="VF17" s="97"/>
      <c r="VG17" s="97"/>
      <c r="VH17" s="97"/>
      <c r="VI17" s="97"/>
      <c r="VJ17" s="97"/>
      <c r="VK17" s="97"/>
      <c r="VL17" s="97"/>
      <c r="VM17" s="97"/>
      <c r="VN17" s="97"/>
      <c r="VO17" s="97"/>
      <c r="VP17" s="97"/>
      <c r="VQ17" s="97"/>
      <c r="VR17" s="97"/>
      <c r="VS17" s="97"/>
      <c r="VT17" s="97"/>
      <c r="VU17" s="97"/>
      <c r="VV17" s="97"/>
      <c r="VW17" s="97"/>
      <c r="VX17" s="97"/>
      <c r="VY17" s="97"/>
      <c r="VZ17" s="97"/>
      <c r="WA17" s="97"/>
      <c r="WB17" s="97"/>
      <c r="WC17" s="97"/>
      <c r="WD17" s="97"/>
      <c r="WE17" s="97"/>
      <c r="WF17" s="97"/>
      <c r="WG17" s="97"/>
      <c r="WH17" s="97"/>
      <c r="WI17" s="97"/>
      <c r="WJ17" s="97"/>
      <c r="WK17" s="97"/>
      <c r="WL17" s="97"/>
      <c r="WM17" s="97"/>
      <c r="WN17" s="97"/>
      <c r="WO17" s="97"/>
      <c r="WP17" s="97"/>
      <c r="WQ17" s="97"/>
      <c r="WR17" s="97"/>
      <c r="WS17" s="97"/>
      <c r="WT17" s="97"/>
      <c r="WU17" s="97"/>
      <c r="WV17" s="97"/>
      <c r="WW17" s="97"/>
      <c r="WX17" s="97"/>
      <c r="WY17" s="97"/>
      <c r="WZ17" s="97"/>
      <c r="XA17" s="97"/>
      <c r="XB17" s="97"/>
      <c r="XC17" s="97"/>
      <c r="XD17" s="97"/>
      <c r="XE17" s="97"/>
      <c r="XF17" s="97"/>
      <c r="XG17" s="97"/>
      <c r="XH17" s="97"/>
      <c r="XI17" s="97"/>
      <c r="XJ17" s="97"/>
    </row>
    <row r="18" spans="2:634" x14ac:dyDescent="0.3">
      <c r="B18" s="212"/>
      <c r="C18" s="102"/>
      <c r="D18" s="97"/>
      <c r="E18" s="97"/>
      <c r="F18" s="103"/>
      <c r="G18" s="102"/>
      <c r="H18" s="97"/>
      <c r="I18" s="97"/>
      <c r="J18" s="103"/>
      <c r="K18" s="102"/>
      <c r="L18" s="97"/>
      <c r="M18" s="97"/>
      <c r="N18" s="103"/>
      <c r="O18" s="102"/>
      <c r="P18" s="97"/>
      <c r="Q18" s="97"/>
      <c r="R18" s="201"/>
      <c r="S18" s="202"/>
      <c r="T18" s="97"/>
      <c r="U18" s="97"/>
      <c r="V18" s="103"/>
      <c r="W18" s="102"/>
      <c r="X18" s="97"/>
      <c r="Y18" s="97"/>
      <c r="Z18" s="103"/>
      <c r="AA18" s="102"/>
      <c r="AB18" s="97"/>
      <c r="AC18" s="97"/>
      <c r="AD18" s="103"/>
      <c r="AE18" s="102"/>
      <c r="AF18" s="97"/>
      <c r="AG18" s="97"/>
      <c r="AH18" s="103"/>
      <c r="AI18" s="102"/>
      <c r="AJ18" s="97"/>
      <c r="AK18" s="97"/>
      <c r="AL18" s="201"/>
      <c r="AM18" s="202"/>
      <c r="AN18" s="97"/>
      <c r="AO18" s="97"/>
      <c r="AP18" s="103"/>
      <c r="AQ18" s="102"/>
      <c r="AR18" s="97"/>
      <c r="AS18" s="97"/>
      <c r="AT18" s="103"/>
      <c r="AU18" s="102"/>
      <c r="AV18" s="97"/>
      <c r="AW18" s="97"/>
      <c r="AX18" s="103"/>
      <c r="AY18" s="102"/>
      <c r="AZ18" s="97"/>
      <c r="BA18" s="97"/>
      <c r="BB18" s="103"/>
      <c r="BC18" s="102"/>
      <c r="BD18" s="97"/>
      <c r="BE18" s="97"/>
      <c r="BF18" s="103"/>
      <c r="BG18" s="99"/>
      <c r="BH18" s="97"/>
      <c r="BI18" s="97"/>
      <c r="BJ18" s="97"/>
      <c r="BK18" s="97"/>
      <c r="BL18" s="97"/>
      <c r="BM18" s="97"/>
      <c r="BN18" s="97"/>
      <c r="BO18" s="97"/>
      <c r="BP18" s="97"/>
      <c r="BQ18" s="97"/>
      <c r="BR18" s="201"/>
      <c r="BS18" s="99"/>
      <c r="BT18" s="97"/>
      <c r="BU18" s="97"/>
      <c r="BV18" s="97"/>
      <c r="BW18" s="97"/>
      <c r="BX18" s="97"/>
      <c r="BY18" s="97"/>
      <c r="BZ18" s="97"/>
      <c r="CA18" s="97"/>
      <c r="CB18" s="97"/>
      <c r="CC18" s="97"/>
      <c r="CD18" s="97"/>
      <c r="CE18" s="97"/>
      <c r="CF18" s="97"/>
      <c r="CG18" s="97"/>
      <c r="CH18" s="97"/>
      <c r="CI18" s="97"/>
      <c r="CJ18" s="97"/>
      <c r="CK18" s="97"/>
      <c r="CL18" s="97"/>
      <c r="CM18" s="97"/>
      <c r="CN18" s="97"/>
      <c r="CO18" s="97"/>
      <c r="CP18" s="97"/>
      <c r="CQ18" s="97"/>
      <c r="CR18" s="97"/>
      <c r="CS18" s="97"/>
      <c r="CT18" s="97"/>
      <c r="CU18" s="97"/>
      <c r="CV18" s="97"/>
      <c r="CW18" s="97"/>
      <c r="CX18" s="97"/>
      <c r="CY18" s="97"/>
      <c r="CZ18" s="97"/>
      <c r="DA18" s="97"/>
      <c r="DB18" s="97"/>
      <c r="DC18" s="97"/>
      <c r="DD18" s="97"/>
      <c r="DE18" s="97"/>
      <c r="DF18" s="97"/>
      <c r="DG18" s="97"/>
      <c r="DH18" s="97"/>
      <c r="DI18" s="97"/>
      <c r="DJ18" s="97"/>
      <c r="DK18" s="97"/>
      <c r="DL18" s="97"/>
      <c r="DM18" s="97"/>
      <c r="DN18" s="97"/>
      <c r="DO18" s="97"/>
      <c r="DP18" s="97"/>
      <c r="DQ18" s="97"/>
      <c r="DR18" s="97"/>
      <c r="DS18" s="97"/>
      <c r="DT18" s="97"/>
      <c r="DU18" s="97"/>
      <c r="DV18" s="97"/>
      <c r="DW18" s="97"/>
      <c r="DX18" s="97"/>
      <c r="DY18" s="97"/>
      <c r="DZ18" s="97"/>
      <c r="EA18" s="97"/>
      <c r="EB18" s="97"/>
      <c r="EC18" s="97"/>
      <c r="ED18" s="97"/>
      <c r="EE18" s="97"/>
      <c r="EF18" s="97"/>
      <c r="EG18" s="97"/>
      <c r="EH18" s="97"/>
      <c r="EI18" s="97"/>
      <c r="EJ18" s="97"/>
      <c r="EK18" s="97"/>
      <c r="EL18" s="97"/>
      <c r="EM18" s="97"/>
      <c r="EN18" s="97"/>
      <c r="EO18" s="97"/>
      <c r="EP18" s="97"/>
      <c r="EQ18" s="97"/>
      <c r="ER18" s="97"/>
      <c r="ES18" s="97"/>
      <c r="ET18" s="97"/>
      <c r="EU18" s="97"/>
      <c r="EV18" s="97"/>
      <c r="EW18" s="97"/>
      <c r="EX18" s="97"/>
      <c r="EY18" s="97"/>
      <c r="EZ18" s="97"/>
      <c r="FA18" s="97"/>
      <c r="FB18" s="97"/>
      <c r="FC18" s="97"/>
      <c r="FD18" s="97"/>
      <c r="FE18" s="97"/>
      <c r="FF18" s="97"/>
      <c r="FG18" s="97"/>
      <c r="FH18" s="97"/>
      <c r="FI18" s="97"/>
      <c r="FJ18" s="97"/>
      <c r="FK18" s="97"/>
      <c r="FL18" s="97"/>
      <c r="FM18" s="97"/>
      <c r="FN18" s="97"/>
      <c r="FO18" s="97"/>
      <c r="FP18" s="97"/>
      <c r="FQ18" s="97"/>
      <c r="FR18" s="97"/>
      <c r="FS18" s="97"/>
      <c r="FT18" s="97"/>
      <c r="FU18" s="97"/>
      <c r="FV18" s="97"/>
      <c r="FW18" s="97"/>
      <c r="FX18" s="97"/>
      <c r="FY18" s="97"/>
      <c r="FZ18" s="97"/>
      <c r="GA18" s="97"/>
      <c r="GB18" s="97"/>
      <c r="GC18" s="97"/>
      <c r="GD18" s="97"/>
      <c r="GE18" s="97"/>
      <c r="GF18" s="97"/>
      <c r="GG18" s="97"/>
      <c r="GH18" s="97"/>
      <c r="GI18" s="97"/>
      <c r="GJ18" s="97"/>
      <c r="GK18" s="97"/>
      <c r="GL18" s="97"/>
      <c r="GM18" s="97"/>
      <c r="GN18" s="97"/>
      <c r="GO18" s="97"/>
      <c r="GP18" s="97"/>
      <c r="GQ18" s="97"/>
      <c r="GR18" s="97"/>
      <c r="GS18" s="97"/>
      <c r="GT18" s="97"/>
      <c r="GU18" s="97"/>
      <c r="GV18" s="97"/>
      <c r="GW18" s="97"/>
      <c r="GX18" s="97"/>
      <c r="GY18" s="97"/>
      <c r="GZ18" s="97"/>
      <c r="HA18" s="97"/>
      <c r="HB18" s="97"/>
      <c r="HC18" s="97"/>
      <c r="HD18" s="97"/>
      <c r="HE18" s="97"/>
      <c r="HF18" s="97"/>
      <c r="HG18" s="97"/>
      <c r="HH18" s="97"/>
      <c r="HI18" s="97"/>
      <c r="HJ18" s="97"/>
      <c r="HK18" s="97"/>
      <c r="HL18" s="97"/>
      <c r="HM18" s="97"/>
      <c r="HN18" s="97"/>
      <c r="HO18" s="97"/>
      <c r="HP18" s="97"/>
      <c r="HQ18" s="97"/>
      <c r="HR18" s="97"/>
      <c r="HS18" s="97"/>
      <c r="HT18" s="97"/>
      <c r="HU18" s="97"/>
      <c r="HV18" s="97"/>
      <c r="HW18" s="97"/>
      <c r="HX18" s="97"/>
      <c r="HY18" s="97"/>
      <c r="HZ18" s="97"/>
      <c r="IA18" s="97"/>
      <c r="IB18" s="97"/>
      <c r="IC18" s="97"/>
      <c r="ID18" s="97"/>
      <c r="IE18" s="97"/>
      <c r="IF18" s="97"/>
      <c r="IG18" s="97"/>
      <c r="IH18" s="97"/>
      <c r="II18" s="97"/>
      <c r="IJ18" s="97"/>
      <c r="IK18" s="97"/>
      <c r="IL18" s="97"/>
      <c r="IM18" s="97"/>
      <c r="IN18" s="97"/>
      <c r="IO18" s="97"/>
      <c r="IP18" s="97"/>
      <c r="IQ18" s="97"/>
      <c r="IR18" s="97"/>
      <c r="IS18" s="97"/>
      <c r="IT18" s="97"/>
      <c r="IU18" s="97"/>
      <c r="IV18" s="97"/>
      <c r="IW18" s="97"/>
      <c r="IX18" s="97"/>
      <c r="IY18" s="97"/>
      <c r="IZ18" s="97"/>
      <c r="JA18" s="97"/>
      <c r="JB18" s="97"/>
      <c r="JC18" s="97"/>
      <c r="JD18" s="97"/>
      <c r="JE18" s="97"/>
      <c r="JF18" s="97"/>
      <c r="JG18" s="97"/>
      <c r="JH18" s="97"/>
      <c r="JI18" s="97"/>
      <c r="JJ18" s="97"/>
      <c r="JK18" s="97"/>
      <c r="JL18" s="97"/>
      <c r="JM18" s="97"/>
      <c r="JN18" s="97"/>
      <c r="JO18" s="97"/>
      <c r="JP18" s="97"/>
      <c r="JQ18" s="97"/>
      <c r="JR18" s="97"/>
      <c r="JS18" s="97"/>
      <c r="JT18" s="97"/>
      <c r="JU18" s="97"/>
      <c r="JV18" s="97"/>
      <c r="JW18" s="97"/>
      <c r="JX18" s="97"/>
      <c r="JY18" s="97"/>
      <c r="JZ18" s="97"/>
      <c r="KA18" s="97"/>
      <c r="KB18" s="97"/>
      <c r="KC18" s="97"/>
      <c r="KD18" s="97"/>
      <c r="KE18" s="97"/>
      <c r="KF18" s="97"/>
      <c r="KG18" s="97"/>
      <c r="KH18" s="97"/>
      <c r="KI18" s="97"/>
      <c r="KJ18" s="97"/>
      <c r="KK18" s="97"/>
      <c r="KL18" s="97"/>
      <c r="KM18" s="97"/>
      <c r="KN18" s="97"/>
      <c r="KO18" s="97"/>
      <c r="KP18" s="97"/>
      <c r="KQ18" s="97"/>
      <c r="KR18" s="97"/>
      <c r="KS18" s="97"/>
      <c r="KT18" s="97"/>
      <c r="KU18" s="97"/>
      <c r="KV18" s="97"/>
      <c r="KW18" s="97"/>
      <c r="KX18" s="97"/>
      <c r="KY18" s="97"/>
      <c r="KZ18" s="97"/>
      <c r="LA18" s="97"/>
      <c r="LB18" s="97"/>
      <c r="LC18" s="97"/>
      <c r="LD18" s="97"/>
      <c r="LE18" s="97"/>
      <c r="LF18" s="97"/>
      <c r="LG18" s="97"/>
      <c r="LH18" s="97"/>
      <c r="LI18" s="97"/>
      <c r="LJ18" s="97"/>
      <c r="LK18" s="97"/>
      <c r="LL18" s="97"/>
      <c r="LM18" s="97"/>
      <c r="LN18" s="97"/>
      <c r="LO18" s="97"/>
      <c r="LP18" s="97"/>
      <c r="LQ18" s="97"/>
      <c r="LR18" s="97"/>
      <c r="LS18" s="97"/>
      <c r="LT18" s="97"/>
      <c r="LU18" s="97"/>
      <c r="LV18" s="97"/>
      <c r="LW18" s="97"/>
      <c r="LX18" s="97"/>
      <c r="LY18" s="97"/>
      <c r="LZ18" s="97"/>
      <c r="MA18" s="97"/>
      <c r="MB18" s="97"/>
      <c r="MC18" s="97"/>
      <c r="MD18" s="97"/>
      <c r="ME18" s="97"/>
      <c r="MF18" s="97"/>
      <c r="MG18" s="97"/>
      <c r="MH18" s="97"/>
      <c r="MI18" s="97"/>
      <c r="MJ18" s="97"/>
      <c r="MK18" s="97"/>
      <c r="ML18" s="97"/>
      <c r="MM18" s="97"/>
      <c r="MN18" s="97"/>
      <c r="MO18" s="97"/>
      <c r="MP18" s="97"/>
      <c r="MQ18" s="97"/>
      <c r="MR18" s="97"/>
      <c r="MS18" s="97"/>
      <c r="MT18" s="97"/>
      <c r="MU18" s="97"/>
      <c r="MV18" s="97"/>
      <c r="MW18" s="97"/>
      <c r="MX18" s="97"/>
      <c r="MY18" s="97"/>
      <c r="MZ18" s="97"/>
      <c r="NA18" s="97"/>
      <c r="NB18" s="97"/>
      <c r="NC18" s="97"/>
      <c r="ND18" s="97"/>
      <c r="NE18" s="97"/>
      <c r="NF18" s="97"/>
      <c r="NG18" s="97"/>
      <c r="NH18" s="97"/>
      <c r="NI18" s="97"/>
      <c r="NJ18" s="97"/>
      <c r="NK18" s="97"/>
      <c r="NL18" s="97"/>
      <c r="NM18" s="97"/>
      <c r="NN18" s="97"/>
      <c r="NO18" s="97"/>
      <c r="NP18" s="97"/>
      <c r="NQ18" s="97"/>
      <c r="NR18" s="97"/>
      <c r="NS18" s="97"/>
      <c r="NT18" s="97"/>
      <c r="NU18" s="97"/>
      <c r="NV18" s="97"/>
      <c r="NW18" s="97"/>
      <c r="NX18" s="97"/>
      <c r="NY18" s="97"/>
      <c r="NZ18" s="97"/>
      <c r="OA18" s="97"/>
      <c r="OB18" s="97"/>
      <c r="OC18" s="97"/>
      <c r="OD18" s="97"/>
      <c r="OE18" s="97"/>
      <c r="OF18" s="97"/>
      <c r="OG18" s="97"/>
      <c r="OH18" s="97"/>
      <c r="OI18" s="97"/>
      <c r="OJ18" s="97"/>
      <c r="OK18" s="97"/>
      <c r="OL18" s="97"/>
      <c r="OM18" s="97"/>
      <c r="ON18" s="97"/>
      <c r="OO18" s="97"/>
      <c r="OP18" s="97"/>
      <c r="OQ18" s="97"/>
      <c r="OR18" s="97"/>
      <c r="OS18" s="97"/>
      <c r="OT18" s="97"/>
      <c r="OU18" s="97"/>
      <c r="OV18" s="97"/>
      <c r="OW18" s="97"/>
      <c r="OX18" s="97"/>
      <c r="OY18" s="97"/>
      <c r="OZ18" s="97"/>
      <c r="PA18" s="97"/>
      <c r="PB18" s="97"/>
      <c r="PC18" s="97"/>
      <c r="PD18" s="97"/>
      <c r="PE18" s="97"/>
      <c r="PF18" s="97"/>
      <c r="PG18" s="97"/>
      <c r="PH18" s="97"/>
      <c r="PI18" s="97"/>
      <c r="PJ18" s="97"/>
      <c r="PK18" s="97"/>
      <c r="PL18" s="97"/>
      <c r="PM18" s="97"/>
      <c r="PN18" s="97"/>
      <c r="PO18" s="97"/>
      <c r="PP18" s="97"/>
      <c r="PQ18" s="97"/>
      <c r="PR18" s="97"/>
      <c r="PS18" s="97"/>
      <c r="PT18" s="97"/>
      <c r="PU18" s="97"/>
      <c r="PV18" s="97"/>
      <c r="PW18" s="97"/>
      <c r="PX18" s="97"/>
      <c r="PY18" s="97"/>
      <c r="PZ18" s="97"/>
      <c r="QA18" s="97"/>
      <c r="QB18" s="97"/>
      <c r="QC18" s="97"/>
      <c r="QD18" s="97"/>
      <c r="QE18" s="97"/>
      <c r="QF18" s="97"/>
      <c r="QG18" s="97"/>
      <c r="QH18" s="97"/>
      <c r="QI18" s="97"/>
      <c r="QJ18" s="97"/>
      <c r="QK18" s="97"/>
      <c r="QL18" s="97"/>
      <c r="QM18" s="97"/>
      <c r="QN18" s="97"/>
      <c r="QO18" s="97"/>
      <c r="QP18" s="97"/>
      <c r="QQ18" s="97"/>
      <c r="QR18" s="97"/>
      <c r="QS18" s="97"/>
      <c r="QT18" s="97"/>
      <c r="QU18" s="97"/>
      <c r="QV18" s="97"/>
      <c r="QW18" s="97"/>
      <c r="QX18" s="97"/>
      <c r="QY18" s="97"/>
      <c r="QZ18" s="97"/>
      <c r="RA18" s="97"/>
      <c r="RB18" s="97"/>
      <c r="RC18" s="97"/>
      <c r="RD18" s="97"/>
      <c r="RE18" s="97"/>
      <c r="RF18" s="97"/>
      <c r="RG18" s="97"/>
      <c r="RH18" s="97"/>
      <c r="RI18" s="97"/>
      <c r="RJ18" s="97"/>
      <c r="RK18" s="97"/>
      <c r="RL18" s="97"/>
      <c r="RM18" s="97"/>
      <c r="RN18" s="97"/>
      <c r="RO18" s="97"/>
      <c r="RP18" s="97"/>
      <c r="RQ18" s="97"/>
      <c r="RR18" s="97"/>
      <c r="RS18" s="97"/>
      <c r="RT18" s="97"/>
      <c r="RU18" s="97"/>
      <c r="RV18" s="97"/>
      <c r="RW18" s="97"/>
      <c r="RX18" s="97"/>
      <c r="RY18" s="97"/>
      <c r="RZ18" s="97"/>
      <c r="SA18" s="97"/>
      <c r="SB18" s="97"/>
      <c r="SC18" s="97"/>
      <c r="SD18" s="97"/>
      <c r="SE18" s="97"/>
      <c r="SF18" s="97"/>
      <c r="SG18" s="97"/>
      <c r="SH18" s="97"/>
      <c r="SI18" s="97"/>
      <c r="SJ18" s="97"/>
      <c r="SK18" s="97"/>
      <c r="SL18" s="97"/>
      <c r="SM18" s="97"/>
      <c r="SN18" s="97"/>
      <c r="SO18" s="97"/>
      <c r="SP18" s="97"/>
      <c r="SQ18" s="97"/>
      <c r="SR18" s="97"/>
      <c r="SS18" s="97"/>
      <c r="ST18" s="97"/>
      <c r="SU18" s="97"/>
      <c r="SV18" s="97"/>
      <c r="SW18" s="97"/>
      <c r="SX18" s="97"/>
      <c r="SY18" s="97"/>
      <c r="SZ18" s="97"/>
      <c r="TA18" s="97"/>
      <c r="TB18" s="97"/>
      <c r="TC18" s="97"/>
      <c r="TD18" s="97"/>
      <c r="TE18" s="97"/>
      <c r="TF18" s="97"/>
      <c r="TG18" s="97"/>
      <c r="TH18" s="97"/>
      <c r="TI18" s="97"/>
      <c r="TJ18" s="97"/>
      <c r="TK18" s="97"/>
      <c r="TL18" s="97"/>
      <c r="TM18" s="97"/>
      <c r="TN18" s="97"/>
      <c r="TO18" s="97"/>
      <c r="TP18" s="97"/>
      <c r="TQ18" s="97"/>
      <c r="TR18" s="97"/>
      <c r="TS18" s="97"/>
      <c r="TT18" s="97"/>
      <c r="TU18" s="97"/>
      <c r="TV18" s="97"/>
      <c r="TW18" s="97"/>
      <c r="TX18" s="97"/>
      <c r="TY18" s="97"/>
      <c r="TZ18" s="97"/>
      <c r="UA18" s="97"/>
      <c r="UB18" s="97"/>
      <c r="UC18" s="97"/>
      <c r="UD18" s="97"/>
      <c r="UE18" s="97"/>
      <c r="UF18" s="97"/>
      <c r="UG18" s="97"/>
      <c r="UH18" s="97"/>
      <c r="UI18" s="97"/>
      <c r="UJ18" s="97"/>
      <c r="UK18" s="97"/>
      <c r="UL18" s="97"/>
      <c r="UM18" s="97"/>
      <c r="UN18" s="97"/>
      <c r="UO18" s="97"/>
      <c r="UP18" s="97"/>
      <c r="UQ18" s="97"/>
      <c r="UR18" s="97"/>
      <c r="US18" s="97"/>
      <c r="UT18" s="97"/>
      <c r="UU18" s="97"/>
      <c r="UV18" s="97"/>
      <c r="UW18" s="97"/>
      <c r="UX18" s="97"/>
      <c r="UY18" s="97"/>
      <c r="UZ18" s="97"/>
      <c r="VA18" s="97"/>
      <c r="VB18" s="97"/>
      <c r="VC18" s="97"/>
      <c r="VD18" s="97"/>
      <c r="VE18" s="97"/>
      <c r="VF18" s="97"/>
      <c r="VG18" s="97"/>
      <c r="VH18" s="97"/>
      <c r="VI18" s="97"/>
      <c r="VJ18" s="97"/>
      <c r="VK18" s="97"/>
      <c r="VL18" s="97"/>
      <c r="VM18" s="97"/>
      <c r="VN18" s="97"/>
      <c r="VO18" s="97"/>
      <c r="VP18" s="97"/>
      <c r="VQ18" s="97"/>
      <c r="VR18" s="97"/>
      <c r="VS18" s="97"/>
      <c r="VT18" s="97"/>
      <c r="VU18" s="97"/>
      <c r="VV18" s="97"/>
      <c r="VW18" s="97"/>
      <c r="VX18" s="97"/>
      <c r="VY18" s="97"/>
      <c r="VZ18" s="97"/>
      <c r="WA18" s="97"/>
      <c r="WB18" s="97"/>
      <c r="WC18" s="97"/>
      <c r="WD18" s="97"/>
      <c r="WE18" s="97"/>
      <c r="WF18" s="97"/>
      <c r="WG18" s="97"/>
      <c r="WH18" s="97"/>
      <c r="WI18" s="97"/>
      <c r="WJ18" s="97"/>
      <c r="WK18" s="97"/>
      <c r="WL18" s="97"/>
      <c r="WM18" s="97"/>
      <c r="WN18" s="97"/>
      <c r="WO18" s="97"/>
      <c r="WP18" s="97"/>
      <c r="WQ18" s="97"/>
      <c r="WR18" s="97"/>
      <c r="WS18" s="97"/>
      <c r="WT18" s="97"/>
      <c r="WU18" s="97"/>
      <c r="WV18" s="97"/>
      <c r="WW18" s="97"/>
      <c r="WX18" s="97"/>
      <c r="WY18" s="97"/>
      <c r="WZ18" s="97"/>
      <c r="XA18" s="97"/>
      <c r="XB18" s="97"/>
      <c r="XC18" s="97"/>
      <c r="XD18" s="97"/>
      <c r="XE18" s="97"/>
      <c r="XF18" s="97"/>
      <c r="XG18" s="97"/>
      <c r="XH18" s="97"/>
      <c r="XI18" s="97"/>
      <c r="XJ18" s="97"/>
    </row>
    <row r="19" spans="2:634" x14ac:dyDescent="0.3">
      <c r="B19" s="212"/>
      <c r="C19" s="102"/>
      <c r="D19" s="97"/>
      <c r="E19" s="97"/>
      <c r="F19" s="103"/>
      <c r="G19" s="102"/>
      <c r="H19" s="97"/>
      <c r="I19" s="97"/>
      <c r="J19" s="103"/>
      <c r="K19" s="102"/>
      <c r="L19" s="97"/>
      <c r="M19" s="97"/>
      <c r="N19" s="103"/>
      <c r="O19" s="102"/>
      <c r="P19" s="97"/>
      <c r="Q19" s="97"/>
      <c r="R19" s="201"/>
      <c r="S19" s="202"/>
      <c r="T19" s="97"/>
      <c r="U19" s="97"/>
      <c r="V19" s="103"/>
      <c r="W19" s="102"/>
      <c r="X19" s="97"/>
      <c r="Y19" s="97"/>
      <c r="Z19" s="103"/>
      <c r="AA19" s="102"/>
      <c r="AB19" s="97"/>
      <c r="AC19" s="97"/>
      <c r="AD19" s="103"/>
      <c r="AE19" s="102"/>
      <c r="AF19" s="97"/>
      <c r="AG19" s="97"/>
      <c r="AH19" s="103"/>
      <c r="AI19" s="102"/>
      <c r="AJ19" s="97"/>
      <c r="AK19" s="97"/>
      <c r="AL19" s="201"/>
      <c r="AM19" s="202"/>
      <c r="AN19" s="97"/>
      <c r="AO19" s="97"/>
      <c r="AP19" s="103"/>
      <c r="AQ19" s="102"/>
      <c r="AR19" s="97"/>
      <c r="AS19" s="97"/>
      <c r="AT19" s="103"/>
      <c r="AU19" s="102"/>
      <c r="AV19" s="97"/>
      <c r="AW19" s="97"/>
      <c r="AX19" s="103"/>
      <c r="AY19" s="102"/>
      <c r="AZ19" s="97"/>
      <c r="BA19" s="97"/>
      <c r="BB19" s="103"/>
      <c r="BC19" s="102"/>
      <c r="BD19" s="97"/>
      <c r="BE19" s="97"/>
      <c r="BF19" s="103"/>
      <c r="BG19" s="99"/>
      <c r="BH19" s="97"/>
      <c r="BI19" s="97"/>
      <c r="BJ19" s="97"/>
      <c r="BK19" s="97"/>
      <c r="BL19" s="97"/>
      <c r="BM19" s="97"/>
      <c r="BN19" s="97"/>
      <c r="BO19" s="97"/>
      <c r="BP19" s="97"/>
      <c r="BQ19" s="97"/>
      <c r="BR19" s="201"/>
      <c r="BS19" s="99"/>
      <c r="BT19" s="97"/>
      <c r="BU19" s="97"/>
      <c r="BV19" s="97"/>
      <c r="BW19" s="97"/>
      <c r="BX19" s="97"/>
      <c r="BY19" s="97"/>
      <c r="BZ19" s="97"/>
      <c r="CA19" s="97"/>
      <c r="CB19" s="97"/>
      <c r="CC19" s="97"/>
      <c r="CD19" s="97"/>
      <c r="CE19" s="97"/>
      <c r="CF19" s="97"/>
      <c r="CG19" s="97"/>
      <c r="CH19" s="97"/>
      <c r="CI19" s="97"/>
      <c r="CJ19" s="97"/>
      <c r="CK19" s="97"/>
      <c r="CL19" s="97"/>
      <c r="CM19" s="97"/>
      <c r="CN19" s="97"/>
      <c r="CO19" s="97"/>
      <c r="CP19" s="97"/>
      <c r="CQ19" s="97"/>
      <c r="CR19" s="97"/>
      <c r="CS19" s="97"/>
      <c r="CT19" s="97"/>
      <c r="CU19" s="97"/>
      <c r="CV19" s="97"/>
      <c r="CW19" s="97"/>
      <c r="CX19" s="97"/>
      <c r="CY19" s="97"/>
      <c r="CZ19" s="97"/>
      <c r="DA19" s="97"/>
      <c r="DB19" s="97"/>
      <c r="DC19" s="97"/>
      <c r="DD19" s="97"/>
      <c r="DE19" s="97"/>
      <c r="DF19" s="97"/>
      <c r="DG19" s="97"/>
      <c r="DH19" s="97"/>
      <c r="DI19" s="97"/>
      <c r="DJ19" s="97"/>
      <c r="DK19" s="97"/>
      <c r="DL19" s="97"/>
      <c r="DM19" s="97"/>
      <c r="DN19" s="97"/>
      <c r="DO19" s="97"/>
      <c r="DP19" s="97"/>
      <c r="DQ19" s="97"/>
      <c r="DR19" s="97"/>
      <c r="DS19" s="97"/>
      <c r="DT19" s="97"/>
      <c r="DU19" s="97"/>
      <c r="DV19" s="97"/>
      <c r="DW19" s="97"/>
      <c r="DX19" s="97"/>
      <c r="DY19" s="97"/>
      <c r="DZ19" s="97"/>
      <c r="EA19" s="97"/>
      <c r="EB19" s="97"/>
      <c r="EC19" s="97"/>
      <c r="ED19" s="97"/>
      <c r="EE19" s="97"/>
      <c r="EF19" s="97"/>
      <c r="EG19" s="97"/>
      <c r="EH19" s="97"/>
      <c r="EI19" s="97"/>
      <c r="EJ19" s="97"/>
      <c r="EK19" s="97"/>
      <c r="EL19" s="97"/>
      <c r="EM19" s="97"/>
      <c r="EN19" s="97"/>
      <c r="EO19" s="97"/>
      <c r="EP19" s="97"/>
      <c r="EQ19" s="97"/>
      <c r="ER19" s="97"/>
      <c r="ES19" s="97"/>
      <c r="ET19" s="97"/>
      <c r="EU19" s="97"/>
      <c r="EV19" s="97"/>
      <c r="EW19" s="97"/>
      <c r="EX19" s="97"/>
      <c r="EY19" s="97"/>
      <c r="EZ19" s="97"/>
      <c r="FA19" s="97"/>
      <c r="FB19" s="97"/>
      <c r="FC19" s="97"/>
      <c r="FD19" s="97"/>
      <c r="FE19" s="97"/>
      <c r="FF19" s="97"/>
      <c r="FG19" s="97"/>
      <c r="FH19" s="97"/>
      <c r="FI19" s="97"/>
      <c r="FJ19" s="97"/>
      <c r="FK19" s="97"/>
      <c r="FL19" s="97"/>
      <c r="FM19" s="97"/>
      <c r="FN19" s="97"/>
      <c r="FO19" s="97"/>
      <c r="FP19" s="97"/>
      <c r="FQ19" s="97"/>
      <c r="FR19" s="97"/>
      <c r="FS19" s="97"/>
      <c r="FT19" s="97"/>
      <c r="FU19" s="97"/>
      <c r="FV19" s="97"/>
      <c r="FW19" s="97"/>
      <c r="FX19" s="97"/>
      <c r="FY19" s="97"/>
      <c r="FZ19" s="97"/>
      <c r="GA19" s="97"/>
      <c r="GB19" s="97"/>
      <c r="GC19" s="97"/>
      <c r="GD19" s="97"/>
      <c r="GE19" s="97"/>
      <c r="GF19" s="97"/>
      <c r="GG19" s="97"/>
      <c r="GH19" s="97"/>
      <c r="GI19" s="97"/>
      <c r="GJ19" s="97"/>
      <c r="GK19" s="97"/>
      <c r="GL19" s="97"/>
      <c r="GM19" s="97"/>
      <c r="GN19" s="97"/>
      <c r="GO19" s="97"/>
      <c r="GP19" s="97"/>
      <c r="GQ19" s="97"/>
      <c r="GR19" s="97"/>
      <c r="GS19" s="97"/>
      <c r="GT19" s="97"/>
      <c r="GU19" s="97"/>
      <c r="GV19" s="97"/>
      <c r="GW19" s="97"/>
      <c r="GX19" s="97"/>
      <c r="GY19" s="97"/>
      <c r="GZ19" s="97"/>
      <c r="HA19" s="97"/>
      <c r="HB19" s="97"/>
      <c r="HC19" s="97"/>
      <c r="HD19" s="97"/>
      <c r="HE19" s="97"/>
      <c r="HF19" s="97"/>
      <c r="HG19" s="97"/>
      <c r="HH19" s="97"/>
      <c r="HI19" s="97"/>
      <c r="HJ19" s="97"/>
      <c r="HK19" s="97"/>
      <c r="HL19" s="97"/>
      <c r="HM19" s="97"/>
      <c r="HN19" s="97"/>
      <c r="HO19" s="97"/>
      <c r="HP19" s="97"/>
      <c r="HQ19" s="97"/>
      <c r="HR19" s="97"/>
      <c r="HS19" s="97"/>
      <c r="HT19" s="97"/>
      <c r="HU19" s="97"/>
      <c r="HV19" s="97"/>
      <c r="HW19" s="97"/>
      <c r="HX19" s="97"/>
      <c r="HY19" s="97"/>
      <c r="HZ19" s="97"/>
      <c r="IA19" s="97"/>
      <c r="IB19" s="97"/>
      <c r="IC19" s="97"/>
      <c r="ID19" s="97"/>
      <c r="IE19" s="97"/>
      <c r="IF19" s="97"/>
      <c r="IG19" s="97"/>
      <c r="IH19" s="97"/>
      <c r="II19" s="97"/>
      <c r="IJ19" s="97"/>
      <c r="IK19" s="97"/>
      <c r="IL19" s="97"/>
      <c r="IM19" s="97"/>
      <c r="IN19" s="97"/>
      <c r="IO19" s="97"/>
      <c r="IP19" s="97"/>
      <c r="IQ19" s="97"/>
      <c r="IR19" s="97"/>
      <c r="IS19" s="97"/>
      <c r="IT19" s="97"/>
      <c r="IU19" s="97"/>
      <c r="IV19" s="97"/>
      <c r="IW19" s="97"/>
      <c r="IX19" s="97"/>
      <c r="IY19" s="97"/>
      <c r="IZ19" s="97"/>
      <c r="JA19" s="97"/>
      <c r="JB19" s="97"/>
      <c r="JC19" s="97"/>
      <c r="JD19" s="97"/>
      <c r="JE19" s="97"/>
      <c r="JF19" s="97"/>
      <c r="JG19" s="97"/>
      <c r="JH19" s="97"/>
      <c r="JI19" s="97"/>
      <c r="JJ19" s="97"/>
      <c r="JK19" s="97"/>
      <c r="JL19" s="97"/>
      <c r="JM19" s="97"/>
      <c r="JN19" s="97"/>
      <c r="JO19" s="97"/>
      <c r="JP19" s="97"/>
      <c r="JQ19" s="97"/>
      <c r="JR19" s="97"/>
      <c r="JS19" s="97"/>
      <c r="JT19" s="97"/>
      <c r="JU19" s="97"/>
      <c r="JV19" s="97"/>
      <c r="JW19" s="97"/>
      <c r="JX19" s="97"/>
      <c r="JY19" s="97"/>
      <c r="JZ19" s="97"/>
      <c r="KA19" s="97"/>
      <c r="KB19" s="97"/>
      <c r="KC19" s="97"/>
      <c r="KD19" s="97"/>
      <c r="KE19" s="97"/>
      <c r="KF19" s="97"/>
      <c r="KG19" s="97"/>
      <c r="KH19" s="97"/>
      <c r="KI19" s="97"/>
      <c r="KJ19" s="97"/>
      <c r="KK19" s="97"/>
      <c r="KL19" s="97"/>
      <c r="KM19" s="97"/>
      <c r="KN19" s="97"/>
      <c r="KO19" s="97"/>
      <c r="KP19" s="97"/>
      <c r="KQ19" s="97"/>
      <c r="KR19" s="97"/>
      <c r="KS19" s="97"/>
      <c r="KT19" s="97"/>
      <c r="KU19" s="97"/>
      <c r="KV19" s="97"/>
      <c r="KW19" s="97"/>
      <c r="KX19" s="97"/>
      <c r="KY19" s="97"/>
      <c r="KZ19" s="97"/>
      <c r="LA19" s="97"/>
      <c r="LB19" s="97"/>
      <c r="LC19" s="97"/>
      <c r="LD19" s="97"/>
      <c r="LE19" s="97"/>
      <c r="LF19" s="97"/>
      <c r="LG19" s="97"/>
      <c r="LH19" s="97"/>
      <c r="LI19" s="97"/>
      <c r="LJ19" s="97"/>
      <c r="LK19" s="97"/>
      <c r="LL19" s="97"/>
      <c r="LM19" s="97"/>
      <c r="LN19" s="97"/>
      <c r="LO19" s="97"/>
      <c r="LP19" s="97"/>
      <c r="LQ19" s="97"/>
      <c r="LR19" s="97"/>
      <c r="LS19" s="97"/>
      <c r="LT19" s="97"/>
      <c r="LU19" s="97"/>
      <c r="LV19" s="97"/>
      <c r="LW19" s="97"/>
      <c r="LX19" s="97"/>
      <c r="LY19" s="97"/>
      <c r="LZ19" s="97"/>
      <c r="MA19" s="97"/>
      <c r="MB19" s="97"/>
      <c r="MC19" s="97"/>
      <c r="MD19" s="97"/>
      <c r="ME19" s="97"/>
      <c r="MF19" s="97"/>
      <c r="MG19" s="97"/>
      <c r="MH19" s="97"/>
      <c r="MI19" s="97"/>
      <c r="MJ19" s="97"/>
      <c r="MK19" s="97"/>
      <c r="ML19" s="97"/>
      <c r="MM19" s="97"/>
      <c r="MN19" s="97"/>
      <c r="MO19" s="97"/>
      <c r="MP19" s="97"/>
      <c r="MQ19" s="97"/>
      <c r="MR19" s="97"/>
      <c r="MS19" s="97"/>
      <c r="MT19" s="97"/>
      <c r="MU19" s="97"/>
      <c r="MV19" s="97"/>
      <c r="MW19" s="97"/>
      <c r="MX19" s="97"/>
      <c r="MY19" s="97"/>
      <c r="MZ19" s="97"/>
      <c r="NA19" s="97"/>
      <c r="NB19" s="97"/>
      <c r="NC19" s="97"/>
      <c r="ND19" s="97"/>
      <c r="NE19" s="97"/>
      <c r="NF19" s="97"/>
      <c r="NG19" s="97"/>
      <c r="NH19" s="97"/>
      <c r="NI19" s="97"/>
      <c r="NJ19" s="97"/>
      <c r="NK19" s="97"/>
      <c r="NL19" s="97"/>
      <c r="NM19" s="97"/>
      <c r="NN19" s="97"/>
      <c r="NO19" s="97"/>
      <c r="NP19" s="97"/>
      <c r="NQ19" s="97"/>
      <c r="NR19" s="97"/>
      <c r="NS19" s="97"/>
      <c r="NT19" s="97"/>
      <c r="NU19" s="97"/>
      <c r="NV19" s="97"/>
      <c r="NW19" s="97"/>
      <c r="NX19" s="97"/>
      <c r="NY19" s="97"/>
      <c r="NZ19" s="97"/>
      <c r="OA19" s="97"/>
      <c r="OB19" s="97"/>
      <c r="OC19" s="97"/>
      <c r="OD19" s="97"/>
      <c r="OE19" s="97"/>
      <c r="OF19" s="97"/>
      <c r="OG19" s="97"/>
      <c r="OH19" s="97"/>
      <c r="OI19" s="97"/>
      <c r="OJ19" s="97"/>
      <c r="OK19" s="97"/>
      <c r="OL19" s="97"/>
      <c r="OM19" s="97"/>
      <c r="ON19" s="97"/>
      <c r="OO19" s="97"/>
      <c r="OP19" s="97"/>
      <c r="OQ19" s="97"/>
      <c r="OR19" s="97"/>
      <c r="OS19" s="97"/>
      <c r="OT19" s="97"/>
      <c r="OU19" s="97"/>
      <c r="OV19" s="97"/>
      <c r="OW19" s="97"/>
      <c r="OX19" s="97"/>
      <c r="OY19" s="97"/>
      <c r="OZ19" s="97"/>
      <c r="PA19" s="97"/>
      <c r="PB19" s="97"/>
      <c r="PC19" s="97"/>
      <c r="PD19" s="97"/>
      <c r="PE19" s="97"/>
      <c r="PF19" s="97"/>
      <c r="PG19" s="97"/>
      <c r="PH19" s="97"/>
      <c r="PI19" s="97"/>
      <c r="PJ19" s="97"/>
      <c r="PK19" s="97"/>
      <c r="PL19" s="97"/>
      <c r="PM19" s="97"/>
      <c r="PN19" s="97"/>
      <c r="PO19" s="97"/>
      <c r="PP19" s="97"/>
      <c r="PQ19" s="97"/>
      <c r="PR19" s="97"/>
      <c r="PS19" s="97"/>
      <c r="PT19" s="97"/>
      <c r="PU19" s="97"/>
      <c r="PV19" s="97"/>
      <c r="PW19" s="97"/>
      <c r="PX19" s="97"/>
      <c r="PY19" s="97"/>
      <c r="PZ19" s="97"/>
      <c r="QA19" s="97"/>
      <c r="QB19" s="97"/>
      <c r="QC19" s="97"/>
      <c r="QD19" s="97"/>
      <c r="QE19" s="97"/>
      <c r="QF19" s="97"/>
      <c r="QG19" s="97"/>
      <c r="QH19" s="97"/>
      <c r="QI19" s="97"/>
      <c r="QJ19" s="97"/>
      <c r="QK19" s="97"/>
      <c r="QL19" s="97"/>
      <c r="QM19" s="97"/>
      <c r="QN19" s="97"/>
      <c r="QO19" s="97"/>
      <c r="QP19" s="97"/>
      <c r="QQ19" s="97"/>
      <c r="QR19" s="97"/>
      <c r="QS19" s="97"/>
      <c r="QT19" s="97"/>
      <c r="QU19" s="97"/>
      <c r="QV19" s="97"/>
      <c r="QW19" s="97"/>
      <c r="QX19" s="97"/>
      <c r="QY19" s="97"/>
      <c r="QZ19" s="97"/>
      <c r="RA19" s="97"/>
      <c r="RB19" s="97"/>
      <c r="RC19" s="97"/>
      <c r="RD19" s="97"/>
      <c r="RE19" s="97"/>
      <c r="RF19" s="97"/>
      <c r="RG19" s="97"/>
      <c r="RH19" s="97"/>
      <c r="RI19" s="97"/>
      <c r="RJ19" s="97"/>
      <c r="RK19" s="97"/>
      <c r="RL19" s="97"/>
      <c r="RM19" s="97"/>
      <c r="RN19" s="97"/>
      <c r="RO19" s="97"/>
      <c r="RP19" s="97"/>
      <c r="RQ19" s="97"/>
      <c r="RR19" s="97"/>
      <c r="RS19" s="97"/>
      <c r="RT19" s="97"/>
      <c r="RU19" s="97"/>
      <c r="RV19" s="97"/>
      <c r="RW19" s="97"/>
      <c r="RX19" s="97"/>
      <c r="RY19" s="97"/>
      <c r="RZ19" s="97"/>
      <c r="SA19" s="97"/>
      <c r="SB19" s="97"/>
      <c r="SC19" s="97"/>
      <c r="SD19" s="97"/>
      <c r="SE19" s="97"/>
      <c r="SF19" s="97"/>
      <c r="SG19" s="97"/>
      <c r="SH19" s="97"/>
      <c r="SI19" s="97"/>
      <c r="SJ19" s="97"/>
      <c r="SK19" s="97"/>
      <c r="SL19" s="97"/>
      <c r="SM19" s="97"/>
      <c r="SN19" s="97"/>
      <c r="SO19" s="97"/>
      <c r="SP19" s="97"/>
      <c r="SQ19" s="97"/>
      <c r="SR19" s="97"/>
      <c r="SS19" s="97"/>
      <c r="ST19" s="97"/>
      <c r="SU19" s="97"/>
      <c r="SV19" s="97"/>
      <c r="SW19" s="97"/>
      <c r="SX19" s="97"/>
      <c r="SY19" s="97"/>
      <c r="SZ19" s="97"/>
      <c r="TA19" s="97"/>
      <c r="TB19" s="97"/>
      <c r="TC19" s="97"/>
      <c r="TD19" s="97"/>
      <c r="TE19" s="97"/>
      <c r="TF19" s="97"/>
      <c r="TG19" s="97"/>
      <c r="TH19" s="97"/>
      <c r="TI19" s="97"/>
      <c r="TJ19" s="97"/>
      <c r="TK19" s="97"/>
      <c r="TL19" s="97"/>
      <c r="TM19" s="97"/>
      <c r="TN19" s="97"/>
      <c r="TO19" s="97"/>
      <c r="TP19" s="97"/>
      <c r="TQ19" s="97"/>
      <c r="TR19" s="97"/>
      <c r="TS19" s="97"/>
      <c r="TT19" s="97"/>
      <c r="TU19" s="97"/>
      <c r="TV19" s="97"/>
      <c r="TW19" s="97"/>
      <c r="TX19" s="97"/>
      <c r="TY19" s="97"/>
      <c r="TZ19" s="97"/>
      <c r="UA19" s="97"/>
      <c r="UB19" s="97"/>
      <c r="UC19" s="97"/>
      <c r="UD19" s="97"/>
      <c r="UE19" s="97"/>
      <c r="UF19" s="97"/>
      <c r="UG19" s="97"/>
      <c r="UH19" s="97"/>
      <c r="UI19" s="97"/>
      <c r="UJ19" s="97"/>
      <c r="UK19" s="97"/>
      <c r="UL19" s="97"/>
      <c r="UM19" s="97"/>
      <c r="UN19" s="97"/>
      <c r="UO19" s="97"/>
      <c r="UP19" s="97"/>
      <c r="UQ19" s="97"/>
      <c r="UR19" s="97"/>
      <c r="US19" s="97"/>
      <c r="UT19" s="97"/>
      <c r="UU19" s="97"/>
      <c r="UV19" s="97"/>
      <c r="UW19" s="97"/>
      <c r="UX19" s="97"/>
      <c r="UY19" s="97"/>
      <c r="UZ19" s="97"/>
      <c r="VA19" s="97"/>
      <c r="VB19" s="97"/>
      <c r="VC19" s="97"/>
      <c r="VD19" s="97"/>
      <c r="VE19" s="97"/>
      <c r="VF19" s="97"/>
      <c r="VG19" s="97"/>
      <c r="VH19" s="97"/>
      <c r="VI19" s="97"/>
      <c r="VJ19" s="97"/>
      <c r="VK19" s="97"/>
      <c r="VL19" s="97"/>
      <c r="VM19" s="97"/>
      <c r="VN19" s="97"/>
      <c r="VO19" s="97"/>
      <c r="VP19" s="97"/>
      <c r="VQ19" s="97"/>
      <c r="VR19" s="97"/>
      <c r="VS19" s="97"/>
      <c r="VT19" s="97"/>
      <c r="VU19" s="97"/>
      <c r="VV19" s="97"/>
      <c r="VW19" s="97"/>
      <c r="VX19" s="97"/>
      <c r="VY19" s="97"/>
      <c r="VZ19" s="97"/>
      <c r="WA19" s="97"/>
      <c r="WB19" s="97"/>
      <c r="WC19" s="97"/>
      <c r="WD19" s="97"/>
      <c r="WE19" s="97"/>
      <c r="WF19" s="97"/>
      <c r="WG19" s="97"/>
      <c r="WH19" s="97"/>
      <c r="WI19" s="97"/>
      <c r="WJ19" s="97"/>
      <c r="WK19" s="97"/>
      <c r="WL19" s="97"/>
      <c r="WM19" s="97"/>
      <c r="WN19" s="97"/>
      <c r="WO19" s="97"/>
      <c r="WP19" s="97"/>
      <c r="WQ19" s="97"/>
      <c r="WR19" s="97"/>
      <c r="WS19" s="97"/>
      <c r="WT19" s="97"/>
      <c r="WU19" s="97"/>
      <c r="WV19" s="97"/>
      <c r="WW19" s="97"/>
      <c r="WX19" s="97"/>
      <c r="WY19" s="97"/>
      <c r="WZ19" s="97"/>
      <c r="XA19" s="97"/>
      <c r="XB19" s="97"/>
      <c r="XC19" s="97"/>
      <c r="XD19" s="97"/>
      <c r="XE19" s="97"/>
      <c r="XF19" s="97"/>
      <c r="XG19" s="97"/>
      <c r="XH19" s="97"/>
      <c r="XI19" s="97"/>
      <c r="XJ19" s="97"/>
    </row>
    <row r="20" spans="2:634" x14ac:dyDescent="0.3">
      <c r="B20" s="212"/>
      <c r="C20" s="102"/>
      <c r="D20" s="97"/>
      <c r="E20" s="97"/>
      <c r="F20" s="103"/>
      <c r="G20" s="102"/>
      <c r="H20" s="97"/>
      <c r="I20" s="97"/>
      <c r="J20" s="103"/>
      <c r="K20" s="102"/>
      <c r="L20" s="97"/>
      <c r="M20" s="97"/>
      <c r="N20" s="103"/>
      <c r="O20" s="102"/>
      <c r="P20" s="97"/>
      <c r="Q20" s="97"/>
      <c r="R20" s="201"/>
      <c r="S20" s="202"/>
      <c r="T20" s="97"/>
      <c r="U20" s="97"/>
      <c r="V20" s="103"/>
      <c r="W20" s="102"/>
      <c r="X20" s="97"/>
      <c r="Y20" s="97"/>
      <c r="Z20" s="103"/>
      <c r="AA20" s="102"/>
      <c r="AB20" s="97"/>
      <c r="AC20" s="97"/>
      <c r="AD20" s="103"/>
      <c r="AE20" s="102"/>
      <c r="AF20" s="97"/>
      <c r="AG20" s="97"/>
      <c r="AH20" s="103"/>
      <c r="AI20" s="102"/>
      <c r="AJ20" s="97"/>
      <c r="AK20" s="97"/>
      <c r="AL20" s="201"/>
      <c r="AM20" s="202"/>
      <c r="AN20" s="97"/>
      <c r="AO20" s="97"/>
      <c r="AP20" s="103"/>
      <c r="AQ20" s="102"/>
      <c r="AR20" s="97"/>
      <c r="AS20" s="97"/>
      <c r="AT20" s="103"/>
      <c r="AU20" s="102"/>
      <c r="AV20" s="97"/>
      <c r="AW20" s="97"/>
      <c r="AX20" s="103"/>
      <c r="AY20" s="102"/>
      <c r="AZ20" s="97"/>
      <c r="BA20" s="97"/>
      <c r="BB20" s="103"/>
      <c r="BC20" s="102"/>
      <c r="BD20" s="97"/>
      <c r="BE20" s="97"/>
      <c r="BF20" s="103"/>
      <c r="BG20" s="99"/>
      <c r="BH20" s="97"/>
      <c r="BI20" s="97"/>
      <c r="BJ20" s="97"/>
      <c r="BK20" s="97"/>
      <c r="BL20" s="97"/>
      <c r="BM20" s="97"/>
      <c r="BN20" s="97"/>
      <c r="BO20" s="97"/>
      <c r="BP20" s="97"/>
      <c r="BQ20" s="97"/>
      <c r="BR20" s="201"/>
      <c r="BS20" s="99"/>
      <c r="BT20" s="97"/>
      <c r="BU20" s="97"/>
      <c r="BV20" s="97"/>
      <c r="BW20" s="97"/>
      <c r="BX20" s="97"/>
      <c r="BY20" s="97"/>
      <c r="BZ20" s="97"/>
      <c r="CA20" s="97"/>
      <c r="CB20" s="97"/>
      <c r="CC20" s="97"/>
      <c r="CD20" s="97"/>
      <c r="CE20" s="97"/>
      <c r="CF20" s="97"/>
      <c r="CG20" s="97"/>
      <c r="CH20" s="97"/>
      <c r="CI20" s="97"/>
      <c r="CJ20" s="97"/>
      <c r="CK20" s="97"/>
      <c r="CL20" s="97"/>
      <c r="CM20" s="97"/>
      <c r="CN20" s="97"/>
      <c r="CO20" s="97"/>
      <c r="CP20" s="97"/>
      <c r="CQ20" s="97"/>
      <c r="CR20" s="97"/>
      <c r="CS20" s="97"/>
      <c r="CT20" s="97"/>
      <c r="CU20" s="97"/>
      <c r="CV20" s="97"/>
      <c r="CW20" s="97"/>
      <c r="CX20" s="97"/>
      <c r="CY20" s="97"/>
      <c r="CZ20" s="97"/>
      <c r="DA20" s="97"/>
      <c r="DB20" s="97"/>
      <c r="DC20" s="97"/>
      <c r="DD20" s="97"/>
      <c r="DE20" s="97"/>
      <c r="DF20" s="97"/>
      <c r="DG20" s="97"/>
      <c r="DH20" s="97"/>
      <c r="DI20" s="97"/>
      <c r="DJ20" s="97"/>
      <c r="DK20" s="97"/>
      <c r="DL20" s="97"/>
      <c r="DM20" s="97"/>
      <c r="DN20" s="97"/>
      <c r="DO20" s="97"/>
      <c r="DP20" s="97"/>
      <c r="DQ20" s="97"/>
      <c r="DR20" s="97"/>
      <c r="DS20" s="97"/>
      <c r="DT20" s="97"/>
      <c r="DU20" s="97"/>
      <c r="DV20" s="97"/>
      <c r="DW20" s="97"/>
      <c r="DX20" s="97"/>
      <c r="DY20" s="97"/>
      <c r="DZ20" s="97"/>
      <c r="EA20" s="97"/>
      <c r="EB20" s="97"/>
      <c r="EC20" s="97"/>
      <c r="ED20" s="97"/>
      <c r="EE20" s="97"/>
      <c r="EF20" s="97"/>
      <c r="EG20" s="97"/>
      <c r="EH20" s="97"/>
      <c r="EI20" s="97"/>
      <c r="EJ20" s="97"/>
      <c r="EK20" s="97"/>
      <c r="EL20" s="97"/>
      <c r="EM20" s="97"/>
      <c r="EN20" s="97"/>
      <c r="EO20" s="97"/>
      <c r="EP20" s="97"/>
      <c r="EQ20" s="97"/>
      <c r="ER20" s="97"/>
      <c r="ES20" s="97"/>
      <c r="ET20" s="97"/>
      <c r="EU20" s="97"/>
      <c r="EV20" s="97"/>
      <c r="EW20" s="97"/>
      <c r="EX20" s="97"/>
      <c r="EY20" s="97"/>
      <c r="EZ20" s="97"/>
      <c r="FA20" s="97"/>
      <c r="FB20" s="97"/>
      <c r="FC20" s="97"/>
      <c r="FD20" s="97"/>
      <c r="FE20" s="97"/>
      <c r="FF20" s="97"/>
      <c r="FG20" s="97"/>
      <c r="FH20" s="97"/>
      <c r="FI20" s="97"/>
      <c r="FJ20" s="97"/>
      <c r="FK20" s="97"/>
      <c r="FL20" s="97"/>
      <c r="FM20" s="97"/>
      <c r="FN20" s="97"/>
      <c r="FO20" s="97"/>
      <c r="FP20" s="97"/>
      <c r="FQ20" s="97"/>
      <c r="FR20" s="97"/>
      <c r="FS20" s="97"/>
      <c r="FT20" s="97"/>
      <c r="FU20" s="97"/>
      <c r="FV20" s="97"/>
      <c r="FW20" s="97"/>
      <c r="FX20" s="97"/>
      <c r="FY20" s="97"/>
      <c r="FZ20" s="97"/>
      <c r="GA20" s="97"/>
      <c r="GB20" s="97"/>
      <c r="GC20" s="97"/>
      <c r="GD20" s="97"/>
      <c r="GE20" s="97"/>
      <c r="GF20" s="97"/>
      <c r="GG20" s="97"/>
      <c r="GH20" s="97"/>
      <c r="GI20" s="97"/>
      <c r="GJ20" s="97"/>
      <c r="GK20" s="97"/>
      <c r="GL20" s="97"/>
      <c r="GM20" s="97"/>
      <c r="GN20" s="97"/>
      <c r="GO20" s="97"/>
      <c r="GP20" s="97"/>
      <c r="GQ20" s="97"/>
      <c r="GR20" s="97"/>
      <c r="GS20" s="97"/>
      <c r="GT20" s="97"/>
      <c r="GU20" s="97"/>
      <c r="GV20" s="97"/>
      <c r="GW20" s="97"/>
      <c r="GX20" s="97"/>
      <c r="GY20" s="97"/>
      <c r="GZ20" s="97"/>
      <c r="HA20" s="97"/>
      <c r="HB20" s="97"/>
      <c r="HC20" s="97"/>
      <c r="HD20" s="97"/>
      <c r="HE20" s="97"/>
      <c r="HF20" s="97"/>
      <c r="HG20" s="97"/>
      <c r="HH20" s="97"/>
      <c r="HI20" s="97"/>
      <c r="HJ20" s="97"/>
      <c r="HK20" s="97"/>
      <c r="HL20" s="97"/>
      <c r="HM20" s="97"/>
      <c r="HN20" s="97"/>
      <c r="HO20" s="97"/>
      <c r="HP20" s="97"/>
      <c r="HQ20" s="97"/>
      <c r="HR20" s="97"/>
      <c r="HS20" s="97"/>
      <c r="HT20" s="97"/>
      <c r="HU20" s="97"/>
      <c r="HV20" s="97"/>
      <c r="HW20" s="97"/>
      <c r="HX20" s="97"/>
      <c r="HY20" s="97"/>
      <c r="HZ20" s="97"/>
      <c r="IA20" s="97"/>
      <c r="IB20" s="97"/>
      <c r="IC20" s="97"/>
      <c r="ID20" s="97"/>
      <c r="IE20" s="97"/>
      <c r="IF20" s="97"/>
      <c r="IG20" s="97"/>
      <c r="IH20" s="97"/>
      <c r="II20" s="97"/>
      <c r="IJ20" s="97"/>
      <c r="IK20" s="97"/>
      <c r="IL20" s="97"/>
      <c r="IM20" s="97"/>
      <c r="IN20" s="97"/>
      <c r="IO20" s="97"/>
      <c r="IP20" s="97"/>
      <c r="IQ20" s="97"/>
      <c r="IR20" s="97"/>
      <c r="IS20" s="97"/>
      <c r="IT20" s="97"/>
      <c r="IU20" s="97"/>
      <c r="IV20" s="97"/>
      <c r="IW20" s="97"/>
      <c r="IX20" s="97"/>
      <c r="IY20" s="97"/>
      <c r="IZ20" s="97"/>
      <c r="JA20" s="97"/>
      <c r="JB20" s="97"/>
      <c r="JC20" s="97"/>
      <c r="JD20" s="97"/>
      <c r="JE20" s="97"/>
      <c r="JF20" s="97"/>
      <c r="JG20" s="97"/>
      <c r="JH20" s="97"/>
      <c r="JI20" s="97"/>
      <c r="JJ20" s="97"/>
      <c r="JK20" s="97"/>
      <c r="JL20" s="97"/>
      <c r="JM20" s="97"/>
      <c r="JN20" s="97"/>
      <c r="JO20" s="97"/>
      <c r="JP20" s="97"/>
      <c r="JQ20" s="97"/>
      <c r="JR20" s="97"/>
      <c r="JS20" s="97"/>
      <c r="JT20" s="97"/>
      <c r="JU20" s="97"/>
      <c r="JV20" s="97"/>
      <c r="JW20" s="97"/>
      <c r="JX20" s="97"/>
      <c r="JY20" s="97"/>
      <c r="JZ20" s="97"/>
      <c r="KA20" s="97"/>
      <c r="KB20" s="97"/>
      <c r="KC20" s="97"/>
      <c r="KD20" s="97"/>
      <c r="KE20" s="97"/>
      <c r="KF20" s="97"/>
      <c r="KG20" s="97"/>
      <c r="KH20" s="97"/>
      <c r="KI20" s="97"/>
      <c r="KJ20" s="97"/>
      <c r="KK20" s="97"/>
      <c r="KL20" s="97"/>
      <c r="KM20" s="97"/>
      <c r="KN20" s="97"/>
      <c r="KO20" s="97"/>
      <c r="KP20" s="97"/>
      <c r="KQ20" s="97"/>
      <c r="KR20" s="97"/>
      <c r="KS20" s="97"/>
      <c r="KT20" s="97"/>
      <c r="KU20" s="97"/>
      <c r="KV20" s="97"/>
      <c r="KW20" s="97"/>
      <c r="KX20" s="97"/>
      <c r="KY20" s="97"/>
      <c r="KZ20" s="97"/>
      <c r="LA20" s="97"/>
      <c r="LB20" s="97"/>
      <c r="LC20" s="97"/>
      <c r="LD20" s="97"/>
      <c r="LE20" s="97"/>
      <c r="LF20" s="97"/>
      <c r="LG20" s="97"/>
      <c r="LH20" s="97"/>
      <c r="LI20" s="97"/>
      <c r="LJ20" s="97"/>
      <c r="LK20" s="97"/>
      <c r="LL20" s="97"/>
      <c r="LM20" s="97"/>
      <c r="LN20" s="97"/>
      <c r="LO20" s="97"/>
      <c r="LP20" s="97"/>
      <c r="LQ20" s="97"/>
      <c r="LR20" s="97"/>
      <c r="LS20" s="97"/>
      <c r="LT20" s="97"/>
      <c r="LU20" s="97"/>
      <c r="LV20" s="97"/>
      <c r="LW20" s="97"/>
      <c r="LX20" s="97"/>
      <c r="LY20" s="97"/>
      <c r="LZ20" s="97"/>
      <c r="MA20" s="97"/>
      <c r="MB20" s="97"/>
      <c r="MC20" s="97"/>
      <c r="MD20" s="97"/>
      <c r="ME20" s="97"/>
      <c r="MF20" s="97"/>
      <c r="MG20" s="97"/>
      <c r="MH20" s="97"/>
      <c r="MI20" s="97"/>
      <c r="MJ20" s="97"/>
      <c r="MK20" s="97"/>
      <c r="ML20" s="97"/>
      <c r="MM20" s="97"/>
      <c r="MN20" s="97"/>
      <c r="MO20" s="97"/>
      <c r="MP20" s="97"/>
      <c r="MQ20" s="97"/>
      <c r="MR20" s="97"/>
      <c r="MS20" s="97"/>
      <c r="MT20" s="97"/>
      <c r="MU20" s="97"/>
      <c r="MV20" s="97"/>
      <c r="MW20" s="97"/>
      <c r="MX20" s="97"/>
      <c r="MY20" s="97"/>
      <c r="MZ20" s="97"/>
      <c r="NA20" s="97"/>
      <c r="NB20" s="97"/>
      <c r="NC20" s="97"/>
      <c r="ND20" s="97"/>
      <c r="NE20" s="97"/>
      <c r="NF20" s="97"/>
      <c r="NG20" s="97"/>
      <c r="NH20" s="97"/>
      <c r="NI20" s="97"/>
      <c r="NJ20" s="97"/>
      <c r="NK20" s="97"/>
      <c r="NL20" s="97"/>
      <c r="NM20" s="97"/>
      <c r="NN20" s="97"/>
      <c r="NO20" s="97"/>
      <c r="NP20" s="97"/>
      <c r="NQ20" s="97"/>
      <c r="NR20" s="97"/>
      <c r="NS20" s="97"/>
      <c r="NT20" s="97"/>
      <c r="NU20" s="97"/>
      <c r="NV20" s="97"/>
      <c r="NW20" s="97"/>
      <c r="NX20" s="97"/>
      <c r="NY20" s="97"/>
      <c r="NZ20" s="97"/>
      <c r="OA20" s="97"/>
      <c r="OB20" s="97"/>
      <c r="OC20" s="97"/>
      <c r="OD20" s="97"/>
      <c r="OE20" s="97"/>
      <c r="OF20" s="97"/>
      <c r="OG20" s="97"/>
      <c r="OH20" s="97"/>
      <c r="OI20" s="97"/>
      <c r="OJ20" s="97"/>
      <c r="OK20" s="97"/>
      <c r="OL20" s="97"/>
      <c r="OM20" s="97"/>
      <c r="ON20" s="97"/>
      <c r="OO20" s="97"/>
      <c r="OP20" s="97"/>
      <c r="OQ20" s="97"/>
      <c r="OR20" s="97"/>
      <c r="OS20" s="97"/>
      <c r="OT20" s="97"/>
      <c r="OU20" s="97"/>
      <c r="OV20" s="97"/>
      <c r="OW20" s="97"/>
      <c r="OX20" s="97"/>
      <c r="OY20" s="97"/>
      <c r="OZ20" s="97"/>
      <c r="PA20" s="97"/>
      <c r="PB20" s="97"/>
      <c r="PC20" s="97"/>
      <c r="PD20" s="97"/>
      <c r="PE20" s="97"/>
      <c r="PF20" s="97"/>
      <c r="PG20" s="97"/>
      <c r="PH20" s="97"/>
      <c r="PI20" s="97"/>
      <c r="PJ20" s="97"/>
      <c r="PK20" s="97"/>
      <c r="PL20" s="97"/>
      <c r="PM20" s="97"/>
      <c r="PN20" s="97"/>
      <c r="PO20" s="97"/>
      <c r="PP20" s="97"/>
      <c r="PQ20" s="97"/>
      <c r="PR20" s="97"/>
      <c r="PS20" s="97"/>
      <c r="PT20" s="97"/>
      <c r="PU20" s="97"/>
      <c r="PV20" s="97"/>
      <c r="PW20" s="97"/>
      <c r="PX20" s="97"/>
      <c r="PY20" s="97"/>
      <c r="PZ20" s="97"/>
      <c r="QA20" s="97"/>
      <c r="QB20" s="97"/>
      <c r="QC20" s="97"/>
      <c r="QD20" s="97"/>
      <c r="QE20" s="97"/>
      <c r="QF20" s="97"/>
      <c r="QG20" s="97"/>
      <c r="QH20" s="97"/>
      <c r="QI20" s="97"/>
      <c r="QJ20" s="97"/>
      <c r="QK20" s="97"/>
      <c r="QL20" s="97"/>
      <c r="QM20" s="97"/>
      <c r="QN20" s="97"/>
      <c r="QO20" s="97"/>
      <c r="QP20" s="97"/>
      <c r="QQ20" s="97"/>
      <c r="QR20" s="97"/>
      <c r="QS20" s="97"/>
      <c r="QT20" s="97"/>
      <c r="QU20" s="97"/>
      <c r="QV20" s="97"/>
      <c r="QW20" s="97"/>
      <c r="QX20" s="97"/>
      <c r="QY20" s="97"/>
      <c r="QZ20" s="97"/>
      <c r="RA20" s="97"/>
      <c r="RB20" s="97"/>
      <c r="RC20" s="97"/>
      <c r="RD20" s="97"/>
      <c r="RE20" s="97"/>
      <c r="RF20" s="97"/>
      <c r="RG20" s="97"/>
      <c r="RH20" s="97"/>
      <c r="RI20" s="97"/>
      <c r="RJ20" s="97"/>
      <c r="RK20" s="97"/>
      <c r="RL20" s="97"/>
      <c r="RM20" s="97"/>
      <c r="RN20" s="97"/>
      <c r="RO20" s="97"/>
      <c r="RP20" s="97"/>
      <c r="RQ20" s="97"/>
      <c r="RR20" s="97"/>
      <c r="RS20" s="97"/>
      <c r="RT20" s="97"/>
      <c r="RU20" s="97"/>
      <c r="RV20" s="97"/>
      <c r="RW20" s="97"/>
      <c r="RX20" s="97"/>
      <c r="RY20" s="97"/>
      <c r="RZ20" s="97"/>
      <c r="SA20" s="97"/>
      <c r="SB20" s="97"/>
      <c r="SC20" s="97"/>
      <c r="SD20" s="97"/>
      <c r="SE20" s="97"/>
      <c r="SF20" s="97"/>
      <c r="SG20" s="97"/>
      <c r="SH20" s="97"/>
      <c r="SI20" s="97"/>
      <c r="SJ20" s="97"/>
      <c r="SK20" s="97"/>
      <c r="SL20" s="97"/>
      <c r="SM20" s="97"/>
      <c r="SN20" s="97"/>
      <c r="SO20" s="97"/>
      <c r="SP20" s="97"/>
      <c r="SQ20" s="97"/>
      <c r="SR20" s="97"/>
      <c r="SS20" s="97"/>
      <c r="ST20" s="97"/>
      <c r="SU20" s="97"/>
      <c r="SV20" s="97"/>
      <c r="SW20" s="97"/>
      <c r="SX20" s="97"/>
      <c r="SY20" s="97"/>
      <c r="SZ20" s="97"/>
      <c r="TA20" s="97"/>
      <c r="TB20" s="97"/>
      <c r="TC20" s="97"/>
      <c r="TD20" s="97"/>
      <c r="TE20" s="97"/>
      <c r="TF20" s="97"/>
      <c r="TG20" s="97"/>
      <c r="TH20" s="97"/>
      <c r="TI20" s="97"/>
      <c r="TJ20" s="97"/>
      <c r="TK20" s="97"/>
      <c r="TL20" s="97"/>
      <c r="TM20" s="97"/>
      <c r="TN20" s="97"/>
      <c r="TO20" s="97"/>
      <c r="TP20" s="97"/>
      <c r="TQ20" s="97"/>
      <c r="TR20" s="97"/>
      <c r="TS20" s="97"/>
      <c r="TT20" s="97"/>
      <c r="TU20" s="97"/>
      <c r="TV20" s="97"/>
      <c r="TW20" s="97"/>
      <c r="TX20" s="97"/>
      <c r="TY20" s="97"/>
      <c r="TZ20" s="97"/>
      <c r="UA20" s="97"/>
      <c r="UB20" s="97"/>
      <c r="UC20" s="97"/>
      <c r="UD20" s="97"/>
      <c r="UE20" s="97"/>
      <c r="UF20" s="97"/>
      <c r="UG20" s="97"/>
      <c r="UH20" s="97"/>
      <c r="UI20" s="97"/>
      <c r="UJ20" s="97"/>
      <c r="UK20" s="97"/>
      <c r="UL20" s="97"/>
      <c r="UM20" s="97"/>
      <c r="UN20" s="97"/>
      <c r="UO20" s="97"/>
      <c r="UP20" s="97"/>
      <c r="UQ20" s="97"/>
      <c r="UR20" s="97"/>
      <c r="US20" s="97"/>
      <c r="UT20" s="97"/>
      <c r="UU20" s="97"/>
      <c r="UV20" s="97"/>
      <c r="UW20" s="97"/>
      <c r="UX20" s="97"/>
      <c r="UY20" s="97"/>
      <c r="UZ20" s="97"/>
      <c r="VA20" s="97"/>
      <c r="VB20" s="97"/>
      <c r="VC20" s="97"/>
      <c r="VD20" s="97"/>
      <c r="VE20" s="97"/>
      <c r="VF20" s="97"/>
      <c r="VG20" s="97"/>
      <c r="VH20" s="97"/>
      <c r="VI20" s="97"/>
      <c r="VJ20" s="97"/>
      <c r="VK20" s="97"/>
      <c r="VL20" s="97"/>
      <c r="VM20" s="97"/>
      <c r="VN20" s="97"/>
      <c r="VO20" s="97"/>
      <c r="VP20" s="97"/>
      <c r="VQ20" s="97"/>
      <c r="VR20" s="97"/>
      <c r="VS20" s="97"/>
      <c r="VT20" s="97"/>
      <c r="VU20" s="97"/>
      <c r="VV20" s="97"/>
      <c r="VW20" s="97"/>
      <c r="VX20" s="97"/>
      <c r="VY20" s="97"/>
      <c r="VZ20" s="97"/>
      <c r="WA20" s="97"/>
      <c r="WB20" s="97"/>
      <c r="WC20" s="97"/>
      <c r="WD20" s="97"/>
      <c r="WE20" s="97"/>
      <c r="WF20" s="97"/>
      <c r="WG20" s="97"/>
      <c r="WH20" s="97"/>
      <c r="WI20" s="97"/>
      <c r="WJ20" s="97"/>
      <c r="WK20" s="97"/>
      <c r="WL20" s="97"/>
      <c r="WM20" s="97"/>
      <c r="WN20" s="97"/>
      <c r="WO20" s="97"/>
      <c r="WP20" s="97"/>
      <c r="WQ20" s="97"/>
      <c r="WR20" s="97"/>
      <c r="WS20" s="97"/>
      <c r="WT20" s="97"/>
      <c r="WU20" s="97"/>
      <c r="WV20" s="97"/>
      <c r="WW20" s="97"/>
      <c r="WX20" s="97"/>
      <c r="WY20" s="97"/>
      <c r="WZ20" s="97"/>
      <c r="XA20" s="97"/>
      <c r="XB20" s="97"/>
      <c r="XC20" s="97"/>
      <c r="XD20" s="97"/>
      <c r="XE20" s="97"/>
      <c r="XF20" s="97"/>
      <c r="XG20" s="97"/>
      <c r="XH20" s="97"/>
      <c r="XI20" s="97"/>
      <c r="XJ20" s="97"/>
    </row>
    <row r="21" spans="2:634" x14ac:dyDescent="0.3">
      <c r="B21" s="213"/>
      <c r="C21" s="102"/>
      <c r="D21" s="97"/>
      <c r="E21" s="97"/>
      <c r="F21" s="103"/>
      <c r="G21" s="102"/>
      <c r="H21" s="97"/>
      <c r="I21" s="97"/>
      <c r="J21" s="103"/>
      <c r="K21" s="102"/>
      <c r="L21" s="97"/>
      <c r="M21" s="97"/>
      <c r="N21" s="103"/>
      <c r="O21" s="102"/>
      <c r="P21" s="97"/>
      <c r="Q21" s="97"/>
      <c r="R21" s="201"/>
      <c r="S21" s="202"/>
      <c r="T21" s="97"/>
      <c r="U21" s="97"/>
      <c r="V21" s="103"/>
      <c r="W21" s="102"/>
      <c r="X21" s="97"/>
      <c r="Y21" s="97"/>
      <c r="Z21" s="103"/>
      <c r="AA21" s="102"/>
      <c r="AB21" s="97"/>
      <c r="AC21" s="97"/>
      <c r="AD21" s="103"/>
      <c r="AE21" s="102"/>
      <c r="AF21" s="97"/>
      <c r="AG21" s="97"/>
      <c r="AH21" s="103"/>
      <c r="AI21" s="102"/>
      <c r="AJ21" s="97"/>
      <c r="AK21" s="97"/>
      <c r="AL21" s="201"/>
      <c r="AM21" s="202"/>
      <c r="AN21" s="97"/>
      <c r="AO21" s="97"/>
      <c r="AP21" s="103"/>
      <c r="AQ21" s="102"/>
      <c r="AR21" s="97"/>
      <c r="AS21" s="97"/>
      <c r="AT21" s="103"/>
      <c r="AU21" s="102"/>
      <c r="AV21" s="97"/>
      <c r="AW21" s="97"/>
      <c r="AX21" s="103"/>
      <c r="AY21" s="102"/>
      <c r="AZ21" s="97"/>
      <c r="BA21" s="97"/>
      <c r="BB21" s="103"/>
      <c r="BC21" s="102"/>
      <c r="BD21" s="97"/>
      <c r="BE21" s="97"/>
      <c r="BF21" s="103"/>
      <c r="BG21" s="99"/>
      <c r="BH21" s="97"/>
      <c r="BI21" s="97"/>
      <c r="BJ21" s="97"/>
      <c r="BK21" s="97"/>
      <c r="BL21" s="97"/>
      <c r="BM21" s="97"/>
      <c r="BN21" s="97"/>
      <c r="BO21" s="97"/>
      <c r="BP21" s="97"/>
      <c r="BQ21" s="97"/>
      <c r="BR21" s="201"/>
      <c r="BS21" s="99"/>
      <c r="BT21" s="97"/>
      <c r="BU21" s="97"/>
      <c r="BV21" s="97"/>
      <c r="BW21" s="97"/>
      <c r="BX21" s="97"/>
      <c r="BY21" s="97"/>
      <c r="BZ21" s="97"/>
      <c r="CA21" s="97"/>
      <c r="CB21" s="97"/>
      <c r="CC21" s="97"/>
      <c r="CD21" s="97"/>
      <c r="CE21" s="97"/>
      <c r="CF21" s="97"/>
      <c r="CG21" s="97"/>
      <c r="CH21" s="97"/>
      <c r="CI21" s="97"/>
      <c r="CJ21" s="97"/>
      <c r="CK21" s="97"/>
      <c r="CL21" s="97"/>
      <c r="CM21" s="97"/>
      <c r="CN21" s="97"/>
      <c r="CO21" s="97"/>
      <c r="CP21" s="97"/>
      <c r="CQ21" s="97"/>
      <c r="CR21" s="97"/>
      <c r="CS21" s="97"/>
      <c r="CT21" s="97"/>
      <c r="CU21" s="97"/>
      <c r="CV21" s="97"/>
      <c r="CW21" s="97"/>
      <c r="CX21" s="97"/>
      <c r="CY21" s="97"/>
      <c r="CZ21" s="97"/>
      <c r="DA21" s="97"/>
      <c r="DB21" s="97"/>
      <c r="DC21" s="97"/>
      <c r="DD21" s="97"/>
      <c r="DE21" s="97"/>
      <c r="DF21" s="97"/>
      <c r="DG21" s="97"/>
      <c r="DH21" s="97"/>
      <c r="DI21" s="97"/>
      <c r="DJ21" s="97"/>
      <c r="DK21" s="97"/>
      <c r="DL21" s="97"/>
      <c r="DM21" s="97"/>
      <c r="DN21" s="97"/>
      <c r="DO21" s="97"/>
      <c r="DP21" s="97"/>
      <c r="DQ21" s="97"/>
      <c r="DR21" s="97"/>
      <c r="DS21" s="97"/>
      <c r="DT21" s="97"/>
      <c r="DU21" s="97"/>
      <c r="DV21" s="97"/>
      <c r="DW21" s="97"/>
      <c r="DX21" s="97"/>
      <c r="DY21" s="97"/>
      <c r="DZ21" s="97"/>
      <c r="EA21" s="97"/>
      <c r="EB21" s="97"/>
      <c r="EC21" s="97"/>
      <c r="ED21" s="97"/>
      <c r="EE21" s="97"/>
      <c r="EF21" s="97"/>
      <c r="EG21" s="97"/>
      <c r="EH21" s="97"/>
      <c r="EI21" s="97"/>
      <c r="EJ21" s="97"/>
      <c r="EK21" s="97"/>
      <c r="EL21" s="97"/>
      <c r="EM21" s="97"/>
      <c r="EN21" s="97"/>
      <c r="EO21" s="97"/>
      <c r="EP21" s="97"/>
      <c r="EQ21" s="97"/>
      <c r="ER21" s="97"/>
      <c r="ES21" s="97"/>
      <c r="ET21" s="97"/>
      <c r="EU21" s="97"/>
      <c r="EV21" s="97"/>
      <c r="EW21" s="97"/>
      <c r="EX21" s="97"/>
      <c r="EY21" s="97"/>
      <c r="EZ21" s="97"/>
      <c r="FA21" s="97"/>
      <c r="FB21" s="97"/>
      <c r="FC21" s="97"/>
      <c r="FD21" s="97"/>
      <c r="FE21" s="97"/>
      <c r="FF21" s="97"/>
      <c r="FG21" s="97"/>
      <c r="FH21" s="97"/>
      <c r="FI21" s="97"/>
      <c r="FJ21" s="97"/>
      <c r="FK21" s="97"/>
      <c r="FL21" s="97"/>
      <c r="FM21" s="97"/>
      <c r="FN21" s="97"/>
      <c r="FO21" s="97"/>
      <c r="FP21" s="97"/>
      <c r="FQ21" s="97"/>
      <c r="FR21" s="97"/>
      <c r="FS21" s="97"/>
      <c r="FT21" s="97"/>
      <c r="FU21" s="97"/>
      <c r="FV21" s="97"/>
      <c r="FW21" s="97"/>
      <c r="FX21" s="97"/>
      <c r="FY21" s="97"/>
      <c r="FZ21" s="97"/>
      <c r="GA21" s="97"/>
      <c r="GB21" s="97"/>
      <c r="GC21" s="97"/>
      <c r="GD21" s="97"/>
      <c r="GE21" s="97"/>
      <c r="GF21" s="97"/>
      <c r="GG21" s="97"/>
      <c r="GH21" s="97"/>
      <c r="GI21" s="97"/>
      <c r="GJ21" s="97"/>
      <c r="GK21" s="97"/>
      <c r="GL21" s="97"/>
      <c r="GM21" s="97"/>
      <c r="GN21" s="97"/>
      <c r="GO21" s="97"/>
      <c r="GP21" s="97"/>
      <c r="GQ21" s="97"/>
      <c r="GR21" s="97"/>
      <c r="GS21" s="97"/>
      <c r="GT21" s="97"/>
      <c r="GU21" s="97"/>
      <c r="GV21" s="97"/>
      <c r="GW21" s="97"/>
      <c r="GX21" s="97"/>
      <c r="GY21" s="97"/>
      <c r="GZ21" s="97"/>
      <c r="HA21" s="97"/>
      <c r="HB21" s="97"/>
      <c r="HC21" s="97"/>
      <c r="HD21" s="97"/>
      <c r="HE21" s="97"/>
      <c r="HF21" s="97"/>
      <c r="HG21" s="97"/>
      <c r="HH21" s="97"/>
      <c r="HI21" s="97"/>
      <c r="HJ21" s="97"/>
      <c r="HK21" s="97"/>
      <c r="HL21" s="97"/>
      <c r="HM21" s="97"/>
      <c r="HN21" s="97"/>
      <c r="HO21" s="97"/>
      <c r="HP21" s="97"/>
      <c r="HQ21" s="97"/>
      <c r="HR21" s="97"/>
      <c r="HS21" s="97"/>
      <c r="HT21" s="97"/>
      <c r="HU21" s="97"/>
      <c r="HV21" s="97"/>
      <c r="HW21" s="97"/>
      <c r="HX21" s="97"/>
      <c r="HY21" s="97"/>
      <c r="HZ21" s="97"/>
      <c r="IA21" s="97"/>
      <c r="IB21" s="97"/>
      <c r="IC21" s="97"/>
      <c r="ID21" s="97"/>
      <c r="IE21" s="97"/>
      <c r="IF21" s="97"/>
      <c r="IG21" s="97"/>
      <c r="IH21" s="97"/>
      <c r="II21" s="97"/>
      <c r="IJ21" s="97"/>
      <c r="IK21" s="97"/>
      <c r="IL21" s="97"/>
      <c r="IM21" s="97"/>
      <c r="IN21" s="97"/>
      <c r="IO21" s="97"/>
      <c r="IP21" s="97"/>
      <c r="IQ21" s="97"/>
      <c r="IR21" s="97"/>
      <c r="IS21" s="97"/>
      <c r="IT21" s="97"/>
      <c r="IU21" s="97"/>
      <c r="IV21" s="97"/>
      <c r="IW21" s="97"/>
      <c r="IX21" s="97"/>
      <c r="IY21" s="97"/>
      <c r="IZ21" s="97"/>
      <c r="JA21" s="97"/>
      <c r="JB21" s="97"/>
      <c r="JC21" s="97"/>
      <c r="JD21" s="97"/>
      <c r="JE21" s="97"/>
      <c r="JF21" s="97"/>
      <c r="JG21" s="97"/>
      <c r="JH21" s="97"/>
      <c r="JI21" s="97"/>
      <c r="JJ21" s="97"/>
      <c r="JK21" s="97"/>
      <c r="JL21" s="97"/>
      <c r="JM21" s="97"/>
      <c r="JN21" s="97"/>
      <c r="JO21" s="97"/>
      <c r="JP21" s="97"/>
      <c r="JQ21" s="97"/>
      <c r="JR21" s="97"/>
      <c r="JS21" s="97"/>
      <c r="JT21" s="97"/>
      <c r="JU21" s="97"/>
      <c r="JV21" s="97"/>
      <c r="JW21" s="97"/>
      <c r="JX21" s="97"/>
      <c r="JY21" s="97"/>
      <c r="JZ21" s="97"/>
      <c r="KA21" s="97"/>
      <c r="KB21" s="97"/>
      <c r="KC21" s="97"/>
      <c r="KD21" s="97"/>
      <c r="KE21" s="97"/>
      <c r="KF21" s="97"/>
      <c r="KG21" s="97"/>
      <c r="KH21" s="97"/>
      <c r="KI21" s="97"/>
      <c r="KJ21" s="97"/>
      <c r="KK21" s="97"/>
      <c r="KL21" s="97"/>
      <c r="KM21" s="97"/>
      <c r="KN21" s="97"/>
      <c r="KO21" s="97"/>
      <c r="KP21" s="97"/>
      <c r="KQ21" s="97"/>
      <c r="KR21" s="97"/>
      <c r="KS21" s="97"/>
      <c r="KT21" s="97"/>
      <c r="KU21" s="97"/>
      <c r="KV21" s="97"/>
      <c r="KW21" s="97"/>
      <c r="KX21" s="97"/>
      <c r="KY21" s="97"/>
      <c r="KZ21" s="97"/>
      <c r="LA21" s="97"/>
      <c r="LB21" s="97"/>
      <c r="LC21" s="97"/>
      <c r="LD21" s="97"/>
      <c r="LE21" s="97"/>
      <c r="LF21" s="97"/>
      <c r="LG21" s="97"/>
      <c r="LH21" s="97"/>
      <c r="LI21" s="97"/>
      <c r="LJ21" s="97"/>
      <c r="LK21" s="97"/>
      <c r="LL21" s="97"/>
      <c r="LM21" s="97"/>
      <c r="LN21" s="97"/>
      <c r="LO21" s="97"/>
      <c r="LP21" s="97"/>
      <c r="LQ21" s="97"/>
      <c r="LR21" s="97"/>
      <c r="LS21" s="97"/>
      <c r="LT21" s="97"/>
      <c r="LU21" s="97"/>
      <c r="LV21" s="97"/>
      <c r="LW21" s="97"/>
      <c r="LX21" s="97"/>
      <c r="LY21" s="97"/>
      <c r="LZ21" s="97"/>
      <c r="MA21" s="97"/>
      <c r="MB21" s="97"/>
      <c r="MC21" s="97"/>
      <c r="MD21" s="97"/>
      <c r="ME21" s="97"/>
      <c r="MF21" s="97"/>
      <c r="MG21" s="97"/>
      <c r="MH21" s="97"/>
      <c r="MI21" s="97"/>
      <c r="MJ21" s="97"/>
      <c r="MK21" s="97"/>
      <c r="ML21" s="97"/>
      <c r="MM21" s="97"/>
      <c r="MN21" s="97"/>
      <c r="MO21" s="97"/>
      <c r="MP21" s="97"/>
      <c r="MQ21" s="97"/>
      <c r="MR21" s="97"/>
      <c r="MS21" s="97"/>
      <c r="MT21" s="97"/>
      <c r="MU21" s="97"/>
      <c r="MV21" s="97"/>
      <c r="MW21" s="97"/>
      <c r="MX21" s="97"/>
      <c r="MY21" s="97"/>
      <c r="MZ21" s="97"/>
      <c r="NA21" s="97"/>
      <c r="NB21" s="97"/>
      <c r="NC21" s="97"/>
      <c r="ND21" s="97"/>
      <c r="NE21" s="97"/>
      <c r="NF21" s="97"/>
      <c r="NG21" s="97"/>
      <c r="NH21" s="97"/>
      <c r="NI21" s="97"/>
      <c r="NJ21" s="97"/>
      <c r="NK21" s="97"/>
      <c r="NL21" s="97"/>
      <c r="NM21" s="97"/>
      <c r="NN21" s="97"/>
      <c r="NO21" s="97"/>
      <c r="NP21" s="97"/>
      <c r="NQ21" s="97"/>
      <c r="NR21" s="97"/>
      <c r="NS21" s="97"/>
      <c r="NT21" s="97"/>
      <c r="NU21" s="97"/>
      <c r="NV21" s="97"/>
      <c r="NW21" s="97"/>
      <c r="NX21" s="97"/>
      <c r="NY21" s="97"/>
      <c r="NZ21" s="97"/>
      <c r="OA21" s="97"/>
      <c r="OB21" s="97"/>
      <c r="OC21" s="97"/>
      <c r="OD21" s="97"/>
      <c r="OE21" s="97"/>
      <c r="OF21" s="97"/>
      <c r="OG21" s="97"/>
      <c r="OH21" s="97"/>
      <c r="OI21" s="97"/>
      <c r="OJ21" s="97"/>
      <c r="OK21" s="97"/>
      <c r="OL21" s="97"/>
      <c r="OM21" s="97"/>
      <c r="ON21" s="97"/>
      <c r="OO21" s="97"/>
      <c r="OP21" s="97"/>
      <c r="OQ21" s="97"/>
      <c r="OR21" s="97"/>
      <c r="OS21" s="97"/>
      <c r="OT21" s="97"/>
      <c r="OU21" s="97"/>
      <c r="OV21" s="97"/>
      <c r="OW21" s="97"/>
      <c r="OX21" s="97"/>
      <c r="OY21" s="97"/>
      <c r="OZ21" s="97"/>
      <c r="PA21" s="97"/>
      <c r="PB21" s="97"/>
      <c r="PC21" s="97"/>
      <c r="PD21" s="97"/>
      <c r="PE21" s="97"/>
      <c r="PF21" s="97"/>
      <c r="PG21" s="97"/>
      <c r="PH21" s="97"/>
      <c r="PI21" s="97"/>
      <c r="PJ21" s="97"/>
      <c r="PK21" s="97"/>
      <c r="PL21" s="97"/>
      <c r="PM21" s="97"/>
      <c r="PN21" s="97"/>
      <c r="PO21" s="97"/>
      <c r="PP21" s="97"/>
      <c r="PQ21" s="97"/>
      <c r="PR21" s="97"/>
      <c r="PS21" s="97"/>
      <c r="PT21" s="97"/>
      <c r="PU21" s="97"/>
      <c r="PV21" s="97"/>
      <c r="PW21" s="97"/>
      <c r="PX21" s="97"/>
      <c r="PY21" s="97"/>
      <c r="PZ21" s="97"/>
      <c r="QA21" s="97"/>
      <c r="QB21" s="97"/>
      <c r="QC21" s="97"/>
      <c r="QD21" s="97"/>
      <c r="QE21" s="97"/>
      <c r="QF21" s="97"/>
      <c r="QG21" s="97"/>
      <c r="QH21" s="97"/>
      <c r="QI21" s="97"/>
      <c r="QJ21" s="97"/>
      <c r="QK21" s="97"/>
      <c r="QL21" s="97"/>
      <c r="QM21" s="97"/>
      <c r="QN21" s="97"/>
      <c r="QO21" s="97"/>
      <c r="QP21" s="97"/>
      <c r="QQ21" s="97"/>
      <c r="QR21" s="97"/>
      <c r="QS21" s="97"/>
      <c r="QT21" s="97"/>
      <c r="QU21" s="97"/>
      <c r="QV21" s="97"/>
      <c r="QW21" s="97"/>
      <c r="QX21" s="97"/>
      <c r="QY21" s="97"/>
      <c r="QZ21" s="97"/>
      <c r="RA21" s="97"/>
      <c r="RB21" s="97"/>
      <c r="RC21" s="97"/>
      <c r="RD21" s="97"/>
      <c r="RE21" s="97"/>
      <c r="RF21" s="97"/>
      <c r="RG21" s="97"/>
      <c r="RH21" s="97"/>
      <c r="RI21" s="97"/>
      <c r="RJ21" s="97"/>
      <c r="RK21" s="97"/>
      <c r="RL21" s="97"/>
      <c r="RM21" s="97"/>
      <c r="RN21" s="97"/>
      <c r="RO21" s="97"/>
      <c r="RP21" s="97"/>
      <c r="RQ21" s="97"/>
      <c r="RR21" s="97"/>
      <c r="RS21" s="97"/>
      <c r="RT21" s="97"/>
      <c r="RU21" s="97"/>
      <c r="RV21" s="97"/>
      <c r="RW21" s="97"/>
      <c r="RX21" s="97"/>
      <c r="RY21" s="97"/>
      <c r="RZ21" s="97"/>
      <c r="SA21" s="97"/>
      <c r="SB21" s="97"/>
      <c r="SC21" s="97"/>
      <c r="SD21" s="97"/>
      <c r="SE21" s="97"/>
      <c r="SF21" s="97"/>
      <c r="SG21" s="97"/>
      <c r="SH21" s="97"/>
      <c r="SI21" s="97"/>
      <c r="SJ21" s="97"/>
      <c r="SK21" s="97"/>
      <c r="SL21" s="97"/>
      <c r="SM21" s="97"/>
      <c r="SN21" s="97"/>
      <c r="SO21" s="97"/>
      <c r="SP21" s="97"/>
      <c r="SQ21" s="97"/>
      <c r="SR21" s="97"/>
      <c r="SS21" s="97"/>
      <c r="ST21" s="97"/>
      <c r="SU21" s="97"/>
      <c r="SV21" s="97"/>
      <c r="SW21" s="97"/>
      <c r="SX21" s="97"/>
      <c r="SY21" s="97"/>
      <c r="SZ21" s="97"/>
      <c r="TA21" s="97"/>
      <c r="TB21" s="97"/>
      <c r="TC21" s="97"/>
      <c r="TD21" s="97"/>
      <c r="TE21" s="97"/>
      <c r="TF21" s="97"/>
      <c r="TG21" s="97"/>
      <c r="TH21" s="97"/>
      <c r="TI21" s="97"/>
      <c r="TJ21" s="97"/>
      <c r="TK21" s="97"/>
      <c r="TL21" s="97"/>
      <c r="TM21" s="97"/>
      <c r="TN21" s="97"/>
      <c r="TO21" s="97"/>
      <c r="TP21" s="97"/>
      <c r="TQ21" s="97"/>
      <c r="TR21" s="97"/>
      <c r="TS21" s="97"/>
      <c r="TT21" s="97"/>
      <c r="TU21" s="97"/>
      <c r="TV21" s="97"/>
      <c r="TW21" s="97"/>
      <c r="TX21" s="97"/>
      <c r="TY21" s="97"/>
      <c r="TZ21" s="97"/>
      <c r="UA21" s="97"/>
      <c r="UB21" s="97"/>
      <c r="UC21" s="97"/>
      <c r="UD21" s="97"/>
      <c r="UE21" s="97"/>
      <c r="UF21" s="97"/>
      <c r="UG21" s="97"/>
      <c r="UH21" s="97"/>
      <c r="UI21" s="97"/>
      <c r="UJ21" s="97"/>
      <c r="UK21" s="97"/>
      <c r="UL21" s="97"/>
      <c r="UM21" s="97"/>
      <c r="UN21" s="97"/>
      <c r="UO21" s="97"/>
      <c r="UP21" s="97"/>
      <c r="UQ21" s="97"/>
      <c r="UR21" s="97"/>
      <c r="US21" s="97"/>
      <c r="UT21" s="97"/>
      <c r="UU21" s="97"/>
      <c r="UV21" s="97"/>
      <c r="UW21" s="97"/>
      <c r="UX21" s="97"/>
      <c r="UY21" s="97"/>
      <c r="UZ21" s="97"/>
      <c r="VA21" s="97"/>
      <c r="VB21" s="97"/>
      <c r="VC21" s="97"/>
      <c r="VD21" s="97"/>
      <c r="VE21" s="97"/>
      <c r="VF21" s="97"/>
      <c r="VG21" s="97"/>
      <c r="VH21" s="97"/>
      <c r="VI21" s="97"/>
      <c r="VJ21" s="97"/>
      <c r="VK21" s="97"/>
      <c r="VL21" s="97"/>
      <c r="VM21" s="97"/>
      <c r="VN21" s="97"/>
      <c r="VO21" s="97"/>
      <c r="VP21" s="97"/>
      <c r="VQ21" s="97"/>
      <c r="VR21" s="97"/>
      <c r="VS21" s="97"/>
      <c r="VT21" s="97"/>
      <c r="VU21" s="97"/>
      <c r="VV21" s="97"/>
      <c r="VW21" s="97"/>
      <c r="VX21" s="97"/>
      <c r="VY21" s="97"/>
      <c r="VZ21" s="97"/>
      <c r="WA21" s="97"/>
      <c r="WB21" s="97"/>
      <c r="WC21" s="97"/>
      <c r="WD21" s="97"/>
      <c r="WE21" s="97"/>
      <c r="WF21" s="97"/>
      <c r="WG21" s="97"/>
      <c r="WH21" s="97"/>
      <c r="WI21" s="97"/>
      <c r="WJ21" s="97"/>
      <c r="WK21" s="97"/>
      <c r="WL21" s="97"/>
      <c r="WM21" s="97"/>
      <c r="WN21" s="97"/>
      <c r="WO21" s="97"/>
      <c r="WP21" s="97"/>
      <c r="WQ21" s="97"/>
      <c r="WR21" s="97"/>
      <c r="WS21" s="97"/>
      <c r="WT21" s="97"/>
      <c r="WU21" s="97"/>
      <c r="WV21" s="97"/>
      <c r="WW21" s="97"/>
      <c r="WX21" s="97"/>
      <c r="WY21" s="97"/>
      <c r="WZ21" s="97"/>
      <c r="XA21" s="97"/>
      <c r="XB21" s="97"/>
      <c r="XC21" s="97"/>
      <c r="XD21" s="97"/>
      <c r="XE21" s="97"/>
      <c r="XF21" s="97"/>
      <c r="XG21" s="97"/>
      <c r="XH21" s="97"/>
      <c r="XI21" s="97"/>
      <c r="XJ21" s="97"/>
    </row>
    <row r="22" spans="2:634" x14ac:dyDescent="0.3">
      <c r="B22" s="213"/>
      <c r="C22" s="102"/>
      <c r="D22" s="97"/>
      <c r="E22" s="97"/>
      <c r="F22" s="103"/>
      <c r="G22" s="102"/>
      <c r="H22" s="97"/>
      <c r="I22" s="97"/>
      <c r="J22" s="103"/>
      <c r="K22" s="102"/>
      <c r="L22" s="97"/>
      <c r="M22" s="97"/>
      <c r="N22" s="103"/>
      <c r="O22" s="102"/>
      <c r="P22" s="97"/>
      <c r="Q22" s="97"/>
      <c r="R22" s="201"/>
      <c r="S22" s="202"/>
      <c r="T22" s="97"/>
      <c r="U22" s="97"/>
      <c r="V22" s="103"/>
      <c r="W22" s="102"/>
      <c r="X22" s="97"/>
      <c r="Y22" s="97"/>
      <c r="Z22" s="103"/>
      <c r="AA22" s="102"/>
      <c r="AB22" s="97"/>
      <c r="AC22" s="97"/>
      <c r="AD22" s="103"/>
      <c r="AE22" s="102"/>
      <c r="AF22" s="97"/>
      <c r="AG22" s="97"/>
      <c r="AH22" s="103"/>
      <c r="AI22" s="102"/>
      <c r="AJ22" s="97"/>
      <c r="AK22" s="97"/>
      <c r="AL22" s="201"/>
      <c r="AM22" s="202"/>
      <c r="AN22" s="97"/>
      <c r="AO22" s="97"/>
      <c r="AP22" s="103"/>
      <c r="AQ22" s="102"/>
      <c r="AR22" s="97"/>
      <c r="AS22" s="97"/>
      <c r="AT22" s="103"/>
      <c r="AU22" s="102"/>
      <c r="AV22" s="97"/>
      <c r="AW22" s="97"/>
      <c r="AX22" s="103"/>
      <c r="AY22" s="102"/>
      <c r="AZ22" s="97"/>
      <c r="BA22" s="97"/>
      <c r="BB22" s="103"/>
      <c r="BC22" s="102"/>
      <c r="BD22" s="97"/>
      <c r="BE22" s="97"/>
      <c r="BF22" s="103"/>
      <c r="BG22" s="99"/>
      <c r="BH22" s="97"/>
      <c r="BI22" s="97"/>
      <c r="BJ22" s="97"/>
      <c r="BK22" s="97"/>
      <c r="BL22" s="97"/>
      <c r="BM22" s="97"/>
      <c r="BN22" s="97"/>
      <c r="BO22" s="97"/>
      <c r="BP22" s="97"/>
      <c r="BQ22" s="97"/>
      <c r="BR22" s="201"/>
      <c r="BS22" s="99"/>
      <c r="BT22" s="97"/>
      <c r="BU22" s="97"/>
      <c r="BV22" s="97"/>
      <c r="BW22" s="97"/>
      <c r="BX22" s="97"/>
      <c r="BY22" s="97"/>
      <c r="BZ22" s="97"/>
      <c r="CA22" s="97"/>
      <c r="CB22" s="97"/>
      <c r="CC22" s="97"/>
      <c r="CD22" s="97"/>
      <c r="CE22" s="97"/>
      <c r="CF22" s="97"/>
      <c r="CG22" s="97"/>
      <c r="CH22" s="97"/>
      <c r="CI22" s="97"/>
      <c r="CJ22" s="97"/>
      <c r="CK22" s="97"/>
      <c r="CL22" s="97"/>
      <c r="CM22" s="97"/>
      <c r="CN22" s="97"/>
      <c r="CO22" s="97"/>
      <c r="CP22" s="97"/>
      <c r="CQ22" s="97"/>
      <c r="CR22" s="97"/>
      <c r="CS22" s="97"/>
      <c r="CT22" s="97"/>
      <c r="CU22" s="97"/>
      <c r="CV22" s="97"/>
      <c r="CW22" s="97"/>
      <c r="CX22" s="97"/>
      <c r="CY22" s="97"/>
      <c r="CZ22" s="97"/>
      <c r="DA22" s="97"/>
      <c r="DB22" s="97"/>
      <c r="DC22" s="97"/>
      <c r="DD22" s="97"/>
      <c r="DE22" s="97"/>
      <c r="DF22" s="97"/>
      <c r="DG22" s="97"/>
      <c r="DH22" s="97"/>
      <c r="DI22" s="97"/>
      <c r="DJ22" s="97"/>
      <c r="DK22" s="97"/>
      <c r="DL22" s="97"/>
      <c r="DM22" s="97"/>
      <c r="DN22" s="97"/>
      <c r="DO22" s="97"/>
      <c r="DP22" s="97"/>
      <c r="DQ22" s="97"/>
      <c r="DR22" s="97"/>
      <c r="DS22" s="97"/>
      <c r="DT22" s="97"/>
      <c r="DU22" s="97"/>
      <c r="DV22" s="97"/>
      <c r="DW22" s="97"/>
      <c r="DX22" s="97"/>
      <c r="DY22" s="97"/>
      <c r="DZ22" s="97"/>
      <c r="EA22" s="97"/>
      <c r="EB22" s="97"/>
      <c r="EC22" s="97"/>
      <c r="ED22" s="97"/>
      <c r="EE22" s="97"/>
      <c r="EF22" s="97"/>
      <c r="EG22" s="97"/>
      <c r="EH22" s="97"/>
      <c r="EI22" s="97"/>
      <c r="EJ22" s="97"/>
      <c r="EK22" s="97"/>
      <c r="EL22" s="97"/>
      <c r="EM22" s="97"/>
      <c r="EN22" s="97"/>
      <c r="EO22" s="97"/>
      <c r="EP22" s="97"/>
      <c r="EQ22" s="97"/>
      <c r="ER22" s="97"/>
      <c r="ES22" s="97"/>
      <c r="ET22" s="97"/>
      <c r="EU22" s="97"/>
      <c r="EV22" s="97"/>
      <c r="EW22" s="97"/>
      <c r="EX22" s="97"/>
      <c r="EY22" s="97"/>
      <c r="EZ22" s="97"/>
      <c r="FA22" s="97"/>
      <c r="FB22" s="97"/>
      <c r="FC22" s="97"/>
      <c r="FD22" s="97"/>
      <c r="FE22" s="97"/>
      <c r="FF22" s="97"/>
      <c r="FG22" s="97"/>
      <c r="FH22" s="97"/>
      <c r="FI22" s="97"/>
      <c r="FJ22" s="97"/>
      <c r="FK22" s="97"/>
      <c r="FL22" s="97"/>
      <c r="FM22" s="97"/>
      <c r="FN22" s="97"/>
      <c r="FO22" s="97"/>
      <c r="FP22" s="97"/>
      <c r="FQ22" s="97"/>
      <c r="FR22" s="97"/>
      <c r="FS22" s="97"/>
      <c r="FT22" s="97"/>
      <c r="FU22" s="97"/>
      <c r="FV22" s="97"/>
      <c r="FW22" s="97"/>
      <c r="FX22" s="97"/>
      <c r="FY22" s="97"/>
      <c r="FZ22" s="97"/>
      <c r="GA22" s="97"/>
      <c r="GB22" s="97"/>
      <c r="GC22" s="97"/>
      <c r="GD22" s="97"/>
      <c r="GE22" s="97"/>
      <c r="GF22" s="97"/>
      <c r="GG22" s="97"/>
      <c r="GH22" s="97"/>
      <c r="GI22" s="97"/>
      <c r="GJ22" s="97"/>
      <c r="GK22" s="97"/>
      <c r="GL22" s="97"/>
      <c r="GM22" s="97"/>
      <c r="GN22" s="97"/>
      <c r="GO22" s="97"/>
      <c r="GP22" s="97"/>
      <c r="GQ22" s="97"/>
      <c r="GR22" s="97"/>
      <c r="GS22" s="97"/>
      <c r="GT22" s="97"/>
      <c r="GU22" s="97"/>
      <c r="GV22" s="97"/>
      <c r="GW22" s="97"/>
      <c r="GX22" s="97"/>
      <c r="GY22" s="97"/>
      <c r="GZ22" s="97"/>
      <c r="HA22" s="97"/>
      <c r="HB22" s="97"/>
      <c r="HC22" s="97"/>
      <c r="HD22" s="97"/>
      <c r="HE22" s="97"/>
      <c r="HF22" s="97"/>
      <c r="HG22" s="97"/>
      <c r="HH22" s="97"/>
      <c r="HI22" s="97"/>
      <c r="HJ22" s="97"/>
      <c r="HK22" s="97"/>
      <c r="HL22" s="97"/>
      <c r="HM22" s="97"/>
      <c r="HN22" s="97"/>
      <c r="HO22" s="97"/>
      <c r="HP22" s="97"/>
      <c r="HQ22" s="97"/>
      <c r="HR22" s="97"/>
      <c r="HS22" s="97"/>
      <c r="HT22" s="97"/>
      <c r="HU22" s="97"/>
      <c r="HV22" s="97"/>
      <c r="HW22" s="97"/>
      <c r="HX22" s="97"/>
      <c r="HY22" s="97"/>
      <c r="HZ22" s="97"/>
      <c r="IA22" s="97"/>
      <c r="IB22" s="97"/>
      <c r="IC22" s="97"/>
      <c r="ID22" s="97"/>
      <c r="IE22" s="97"/>
      <c r="IF22" s="97"/>
      <c r="IG22" s="97"/>
      <c r="IH22" s="97"/>
      <c r="II22" s="97"/>
      <c r="IJ22" s="97"/>
      <c r="IK22" s="97"/>
      <c r="IL22" s="97"/>
      <c r="IM22" s="97"/>
      <c r="IN22" s="97"/>
      <c r="IO22" s="97"/>
      <c r="IP22" s="97"/>
      <c r="IQ22" s="97"/>
      <c r="IR22" s="97"/>
      <c r="IS22" s="97"/>
      <c r="IT22" s="97"/>
      <c r="IU22" s="97"/>
      <c r="IV22" s="97"/>
      <c r="IW22" s="97"/>
      <c r="IX22" s="97"/>
      <c r="IY22" s="97"/>
      <c r="IZ22" s="97"/>
      <c r="JA22" s="97"/>
      <c r="JB22" s="97"/>
      <c r="JC22" s="97"/>
      <c r="JD22" s="97"/>
      <c r="JE22" s="97"/>
      <c r="JF22" s="97"/>
      <c r="JG22" s="97"/>
      <c r="JH22" s="97"/>
      <c r="JI22" s="97"/>
      <c r="JJ22" s="97"/>
      <c r="JK22" s="97"/>
      <c r="JL22" s="97"/>
      <c r="JM22" s="97"/>
      <c r="JN22" s="97"/>
      <c r="JO22" s="97"/>
      <c r="JP22" s="97"/>
      <c r="JQ22" s="97"/>
      <c r="JR22" s="97"/>
      <c r="JS22" s="97"/>
      <c r="JT22" s="97"/>
      <c r="JU22" s="97"/>
      <c r="JV22" s="97"/>
      <c r="JW22" s="97"/>
      <c r="JX22" s="97"/>
      <c r="JY22" s="97"/>
      <c r="JZ22" s="97"/>
      <c r="KA22" s="97"/>
      <c r="KB22" s="97"/>
      <c r="KC22" s="97"/>
      <c r="KD22" s="97"/>
      <c r="KE22" s="97"/>
      <c r="KF22" s="97"/>
      <c r="KG22" s="97"/>
      <c r="KH22" s="97"/>
      <c r="KI22" s="97"/>
      <c r="KJ22" s="97"/>
      <c r="KK22" s="97"/>
      <c r="KL22" s="97"/>
      <c r="KM22" s="97"/>
      <c r="KN22" s="97"/>
      <c r="KO22" s="97"/>
      <c r="KP22" s="97"/>
      <c r="KQ22" s="97"/>
      <c r="KR22" s="97"/>
      <c r="KS22" s="97"/>
      <c r="KT22" s="97"/>
      <c r="KU22" s="97"/>
      <c r="KV22" s="97"/>
      <c r="KW22" s="97"/>
      <c r="KX22" s="97"/>
      <c r="KY22" s="97"/>
      <c r="KZ22" s="97"/>
      <c r="LA22" s="97"/>
      <c r="LB22" s="97"/>
      <c r="LC22" s="97"/>
      <c r="LD22" s="97"/>
      <c r="LE22" s="97"/>
      <c r="LF22" s="97"/>
      <c r="LG22" s="97"/>
      <c r="LH22" s="97"/>
      <c r="LI22" s="97"/>
      <c r="LJ22" s="97"/>
      <c r="LK22" s="97"/>
      <c r="LL22" s="97"/>
      <c r="LM22" s="97"/>
      <c r="LN22" s="97"/>
      <c r="LO22" s="97"/>
      <c r="LP22" s="97"/>
      <c r="LQ22" s="97"/>
      <c r="LR22" s="97"/>
      <c r="LS22" s="97"/>
      <c r="LT22" s="97"/>
      <c r="LU22" s="97"/>
      <c r="LV22" s="97"/>
      <c r="LW22" s="97"/>
      <c r="LX22" s="97"/>
      <c r="LY22" s="97"/>
      <c r="LZ22" s="97"/>
      <c r="MA22" s="97"/>
      <c r="MB22" s="97"/>
      <c r="MC22" s="97"/>
      <c r="MD22" s="97"/>
      <c r="ME22" s="97"/>
      <c r="MF22" s="97"/>
      <c r="MG22" s="97"/>
      <c r="MH22" s="97"/>
      <c r="MI22" s="97"/>
      <c r="MJ22" s="97"/>
      <c r="MK22" s="97"/>
      <c r="ML22" s="97"/>
      <c r="MM22" s="97"/>
      <c r="MN22" s="97"/>
      <c r="MO22" s="97"/>
      <c r="MP22" s="97"/>
      <c r="MQ22" s="97"/>
      <c r="MR22" s="97"/>
      <c r="MS22" s="97"/>
      <c r="MT22" s="97"/>
      <c r="MU22" s="97"/>
      <c r="MV22" s="97"/>
      <c r="MW22" s="97"/>
      <c r="MX22" s="97"/>
      <c r="MY22" s="97"/>
      <c r="MZ22" s="97"/>
      <c r="NA22" s="97"/>
      <c r="NB22" s="97"/>
      <c r="NC22" s="97"/>
      <c r="ND22" s="97"/>
      <c r="NE22" s="97"/>
      <c r="NF22" s="97"/>
      <c r="NG22" s="97"/>
      <c r="NH22" s="97"/>
      <c r="NI22" s="97"/>
      <c r="NJ22" s="97"/>
      <c r="NK22" s="97"/>
      <c r="NL22" s="97"/>
      <c r="NM22" s="97"/>
      <c r="NN22" s="97"/>
      <c r="NO22" s="97"/>
      <c r="NP22" s="97"/>
      <c r="NQ22" s="97"/>
      <c r="NR22" s="97"/>
      <c r="NS22" s="97"/>
      <c r="NT22" s="97"/>
      <c r="NU22" s="97"/>
      <c r="NV22" s="97"/>
      <c r="NW22" s="97"/>
      <c r="NX22" s="97"/>
      <c r="NY22" s="97"/>
      <c r="NZ22" s="97"/>
      <c r="OA22" s="97"/>
      <c r="OB22" s="97"/>
      <c r="OC22" s="97"/>
      <c r="OD22" s="97"/>
      <c r="OE22" s="97"/>
      <c r="OF22" s="97"/>
      <c r="OG22" s="97"/>
      <c r="OH22" s="97"/>
      <c r="OI22" s="97"/>
      <c r="OJ22" s="97"/>
      <c r="OK22" s="97"/>
      <c r="OL22" s="97"/>
      <c r="OM22" s="97"/>
      <c r="ON22" s="97"/>
      <c r="OO22" s="97"/>
      <c r="OP22" s="97"/>
      <c r="OQ22" s="97"/>
      <c r="OR22" s="97"/>
      <c r="OS22" s="97"/>
      <c r="OT22" s="97"/>
      <c r="OU22" s="97"/>
      <c r="OV22" s="97"/>
      <c r="OW22" s="97"/>
      <c r="OX22" s="97"/>
      <c r="OY22" s="97"/>
      <c r="OZ22" s="97"/>
      <c r="PA22" s="97"/>
      <c r="PB22" s="97"/>
      <c r="PC22" s="97"/>
      <c r="PD22" s="97"/>
      <c r="PE22" s="97"/>
      <c r="PF22" s="97"/>
      <c r="PG22" s="97"/>
      <c r="PH22" s="97"/>
      <c r="PI22" s="97"/>
      <c r="PJ22" s="97"/>
      <c r="PK22" s="97"/>
      <c r="PL22" s="97"/>
      <c r="PM22" s="97"/>
      <c r="PN22" s="97"/>
      <c r="PO22" s="97"/>
      <c r="PP22" s="97"/>
      <c r="PQ22" s="97"/>
      <c r="PR22" s="97"/>
      <c r="PS22" s="97"/>
      <c r="PT22" s="97"/>
      <c r="PU22" s="97"/>
      <c r="PV22" s="97"/>
      <c r="PW22" s="97"/>
      <c r="PX22" s="97"/>
      <c r="PY22" s="97"/>
      <c r="PZ22" s="97"/>
      <c r="QA22" s="97"/>
      <c r="QB22" s="97"/>
      <c r="QC22" s="97"/>
      <c r="QD22" s="97"/>
      <c r="QE22" s="97"/>
      <c r="QF22" s="97"/>
      <c r="QG22" s="97"/>
      <c r="QH22" s="97"/>
      <c r="QI22" s="97"/>
      <c r="QJ22" s="97"/>
      <c r="QK22" s="97"/>
      <c r="QL22" s="97"/>
      <c r="QM22" s="97"/>
      <c r="QN22" s="97"/>
      <c r="QO22" s="97"/>
      <c r="QP22" s="97"/>
      <c r="QQ22" s="97"/>
      <c r="QR22" s="97"/>
      <c r="QS22" s="97"/>
      <c r="QT22" s="97"/>
      <c r="QU22" s="97"/>
      <c r="QV22" s="97"/>
      <c r="QW22" s="97"/>
      <c r="QX22" s="97"/>
      <c r="QY22" s="97"/>
      <c r="QZ22" s="97"/>
      <c r="RA22" s="97"/>
      <c r="RB22" s="97"/>
      <c r="RC22" s="97"/>
      <c r="RD22" s="97"/>
      <c r="RE22" s="97"/>
      <c r="RF22" s="97"/>
      <c r="RG22" s="97"/>
      <c r="RH22" s="97"/>
      <c r="RI22" s="97"/>
      <c r="RJ22" s="97"/>
      <c r="RK22" s="97"/>
      <c r="RL22" s="97"/>
      <c r="RM22" s="97"/>
      <c r="RN22" s="97"/>
      <c r="RO22" s="97"/>
      <c r="RP22" s="97"/>
      <c r="RQ22" s="97"/>
      <c r="RR22" s="97"/>
      <c r="RS22" s="97"/>
      <c r="RT22" s="97"/>
      <c r="RU22" s="97"/>
      <c r="RV22" s="97"/>
      <c r="RW22" s="97"/>
      <c r="RX22" s="97"/>
      <c r="RY22" s="97"/>
      <c r="RZ22" s="97"/>
      <c r="SA22" s="97"/>
      <c r="SB22" s="97"/>
      <c r="SC22" s="97"/>
      <c r="SD22" s="97"/>
      <c r="SE22" s="97"/>
      <c r="SF22" s="97"/>
      <c r="SG22" s="97"/>
      <c r="SH22" s="97"/>
      <c r="SI22" s="97"/>
      <c r="SJ22" s="97"/>
      <c r="SK22" s="97"/>
      <c r="SL22" s="97"/>
      <c r="SM22" s="97"/>
      <c r="SN22" s="97"/>
      <c r="SO22" s="97"/>
      <c r="SP22" s="97"/>
      <c r="SQ22" s="97"/>
      <c r="SR22" s="97"/>
      <c r="SS22" s="97"/>
      <c r="ST22" s="97"/>
      <c r="SU22" s="97"/>
      <c r="SV22" s="97"/>
      <c r="SW22" s="97"/>
      <c r="SX22" s="97"/>
      <c r="SY22" s="97"/>
      <c r="SZ22" s="97"/>
      <c r="TA22" s="97"/>
      <c r="TB22" s="97"/>
      <c r="TC22" s="97"/>
      <c r="TD22" s="97"/>
      <c r="TE22" s="97"/>
      <c r="TF22" s="97"/>
      <c r="TG22" s="97"/>
      <c r="TH22" s="97"/>
      <c r="TI22" s="97"/>
      <c r="TJ22" s="97"/>
      <c r="TK22" s="97"/>
      <c r="TL22" s="97"/>
      <c r="TM22" s="97"/>
      <c r="TN22" s="97"/>
      <c r="TO22" s="97"/>
      <c r="TP22" s="97"/>
      <c r="TQ22" s="97"/>
      <c r="TR22" s="97"/>
      <c r="TS22" s="97"/>
      <c r="TT22" s="97"/>
      <c r="TU22" s="97"/>
      <c r="TV22" s="97"/>
      <c r="TW22" s="97"/>
      <c r="TX22" s="97"/>
      <c r="TY22" s="97"/>
      <c r="TZ22" s="97"/>
      <c r="UA22" s="97"/>
      <c r="UB22" s="97"/>
      <c r="UC22" s="97"/>
      <c r="UD22" s="97"/>
      <c r="UE22" s="97"/>
      <c r="UF22" s="97"/>
      <c r="UG22" s="97"/>
      <c r="UH22" s="97"/>
      <c r="UI22" s="97"/>
      <c r="UJ22" s="97"/>
      <c r="UK22" s="97"/>
      <c r="UL22" s="97"/>
      <c r="UM22" s="97"/>
      <c r="UN22" s="97"/>
      <c r="UO22" s="97"/>
      <c r="UP22" s="97"/>
      <c r="UQ22" s="97"/>
      <c r="UR22" s="97"/>
      <c r="US22" s="97"/>
      <c r="UT22" s="97"/>
      <c r="UU22" s="97"/>
      <c r="UV22" s="97"/>
      <c r="UW22" s="97"/>
      <c r="UX22" s="97"/>
      <c r="UY22" s="97"/>
      <c r="UZ22" s="97"/>
      <c r="VA22" s="97"/>
      <c r="VB22" s="97"/>
      <c r="VC22" s="97"/>
      <c r="VD22" s="97"/>
      <c r="VE22" s="97"/>
      <c r="VF22" s="97"/>
      <c r="VG22" s="97"/>
      <c r="VH22" s="97"/>
      <c r="VI22" s="97"/>
      <c r="VJ22" s="97"/>
      <c r="VK22" s="97"/>
      <c r="VL22" s="97"/>
      <c r="VM22" s="97"/>
      <c r="VN22" s="97"/>
      <c r="VO22" s="97"/>
      <c r="VP22" s="97"/>
      <c r="VQ22" s="97"/>
      <c r="VR22" s="97"/>
      <c r="VS22" s="97"/>
      <c r="VT22" s="97"/>
      <c r="VU22" s="97"/>
      <c r="VV22" s="97"/>
      <c r="VW22" s="97"/>
      <c r="VX22" s="97"/>
      <c r="VY22" s="97"/>
      <c r="VZ22" s="97"/>
      <c r="WA22" s="97"/>
      <c r="WB22" s="97"/>
      <c r="WC22" s="97"/>
      <c r="WD22" s="97"/>
      <c r="WE22" s="97"/>
      <c r="WF22" s="97"/>
      <c r="WG22" s="97"/>
      <c r="WH22" s="97"/>
      <c r="WI22" s="97"/>
      <c r="WJ22" s="97"/>
      <c r="WK22" s="97"/>
      <c r="WL22" s="97"/>
      <c r="WM22" s="97"/>
      <c r="WN22" s="97"/>
      <c r="WO22" s="97"/>
      <c r="WP22" s="97"/>
      <c r="WQ22" s="97"/>
      <c r="WR22" s="97"/>
      <c r="WS22" s="97"/>
      <c r="WT22" s="97"/>
      <c r="WU22" s="97"/>
      <c r="WV22" s="97"/>
      <c r="WW22" s="97"/>
      <c r="WX22" s="97"/>
      <c r="WY22" s="97"/>
      <c r="WZ22" s="97"/>
      <c r="XA22" s="97"/>
      <c r="XB22" s="97"/>
      <c r="XC22" s="97"/>
      <c r="XD22" s="97"/>
      <c r="XE22" s="97"/>
      <c r="XF22" s="97"/>
      <c r="XG22" s="97"/>
      <c r="XH22" s="97"/>
      <c r="XI22" s="97"/>
      <c r="XJ22" s="97"/>
    </row>
    <row r="23" spans="2:634" x14ac:dyDescent="0.3">
      <c r="B23" s="213"/>
      <c r="C23" s="102"/>
      <c r="D23" s="97"/>
      <c r="E23" s="97"/>
      <c r="F23" s="103"/>
      <c r="G23" s="102"/>
      <c r="H23" s="97"/>
      <c r="I23" s="97"/>
      <c r="J23" s="103"/>
      <c r="K23" s="102"/>
      <c r="L23" s="97"/>
      <c r="M23" s="97"/>
      <c r="N23" s="103"/>
      <c r="O23" s="102"/>
      <c r="P23" s="97"/>
      <c r="Q23" s="97"/>
      <c r="R23" s="201"/>
      <c r="S23" s="202"/>
      <c r="T23" s="97"/>
      <c r="U23" s="97"/>
      <c r="V23" s="103"/>
      <c r="W23" s="102"/>
      <c r="X23" s="97"/>
      <c r="Y23" s="97"/>
      <c r="Z23" s="103"/>
      <c r="AA23" s="102"/>
      <c r="AB23" s="97"/>
      <c r="AC23" s="97"/>
      <c r="AD23" s="103"/>
      <c r="AE23" s="102"/>
      <c r="AF23" s="97"/>
      <c r="AG23" s="97"/>
      <c r="AH23" s="103"/>
      <c r="AI23" s="102"/>
      <c r="AJ23" s="97"/>
      <c r="AK23" s="97"/>
      <c r="AL23" s="201"/>
      <c r="AM23" s="202"/>
      <c r="AN23" s="97"/>
      <c r="AO23" s="97"/>
      <c r="AP23" s="103"/>
      <c r="AQ23" s="102"/>
      <c r="AR23" s="97"/>
      <c r="AS23" s="97"/>
      <c r="AT23" s="103"/>
      <c r="AU23" s="102"/>
      <c r="AV23" s="97"/>
      <c r="AW23" s="97"/>
      <c r="AX23" s="103"/>
      <c r="AY23" s="102"/>
      <c r="AZ23" s="97"/>
      <c r="BA23" s="97"/>
      <c r="BB23" s="103"/>
      <c r="BC23" s="102"/>
      <c r="BD23" s="97"/>
      <c r="BE23" s="97"/>
      <c r="BF23" s="103"/>
      <c r="BG23" s="99"/>
      <c r="BH23" s="97"/>
      <c r="BI23" s="97"/>
      <c r="BJ23" s="97"/>
      <c r="BK23" s="97"/>
      <c r="BL23" s="97"/>
      <c r="BM23" s="97"/>
      <c r="BN23" s="97"/>
      <c r="BO23" s="97"/>
      <c r="BP23" s="97"/>
      <c r="BQ23" s="97"/>
      <c r="BR23" s="201"/>
      <c r="BS23" s="99"/>
      <c r="BT23" s="97"/>
      <c r="BU23" s="97"/>
      <c r="BV23" s="97"/>
      <c r="BW23" s="97"/>
      <c r="BX23" s="97"/>
      <c r="BY23" s="97"/>
      <c r="BZ23" s="97"/>
      <c r="CA23" s="97"/>
      <c r="CB23" s="97"/>
      <c r="CC23" s="97"/>
      <c r="CD23" s="97"/>
      <c r="CE23" s="97"/>
      <c r="CF23" s="97"/>
      <c r="CG23" s="97"/>
      <c r="CH23" s="97"/>
      <c r="CI23" s="97"/>
      <c r="CJ23" s="97"/>
      <c r="CK23" s="97"/>
      <c r="CL23" s="97"/>
      <c r="CM23" s="97"/>
      <c r="CN23" s="97"/>
      <c r="CO23" s="97"/>
      <c r="CP23" s="97"/>
      <c r="CQ23" s="97"/>
      <c r="CR23" s="97"/>
      <c r="CS23" s="97"/>
      <c r="CT23" s="97"/>
      <c r="CU23" s="97"/>
      <c r="CV23" s="97"/>
      <c r="CW23" s="97"/>
      <c r="CX23" s="97"/>
      <c r="CY23" s="97"/>
      <c r="CZ23" s="97"/>
      <c r="DA23" s="97"/>
      <c r="DB23" s="97"/>
      <c r="DC23" s="97"/>
      <c r="DD23" s="97"/>
      <c r="DE23" s="97"/>
      <c r="DF23" s="97"/>
      <c r="DG23" s="97"/>
      <c r="DH23" s="97"/>
      <c r="DI23" s="97"/>
      <c r="DJ23" s="97"/>
      <c r="DK23" s="97"/>
      <c r="DL23" s="97"/>
      <c r="DM23" s="97"/>
      <c r="DN23" s="97"/>
      <c r="DO23" s="97"/>
      <c r="DP23" s="97"/>
      <c r="DQ23" s="97"/>
      <c r="DR23" s="97"/>
      <c r="DS23" s="97"/>
      <c r="DT23" s="97"/>
      <c r="DU23" s="97"/>
      <c r="DV23" s="97"/>
      <c r="DW23" s="97"/>
      <c r="DX23" s="97"/>
      <c r="DY23" s="97"/>
      <c r="DZ23" s="97"/>
      <c r="EA23" s="97"/>
      <c r="EB23" s="97"/>
      <c r="EC23" s="97"/>
      <c r="ED23" s="97"/>
      <c r="EE23" s="97"/>
      <c r="EF23" s="97"/>
      <c r="EG23" s="97"/>
      <c r="EH23" s="97"/>
      <c r="EI23" s="97"/>
      <c r="EJ23" s="97"/>
      <c r="EK23" s="97"/>
      <c r="EL23" s="97"/>
      <c r="EM23" s="97"/>
      <c r="EN23" s="97"/>
      <c r="EO23" s="97"/>
      <c r="EP23" s="97"/>
      <c r="EQ23" s="97"/>
      <c r="ER23" s="97"/>
      <c r="ES23" s="97"/>
      <c r="ET23" s="97"/>
      <c r="EU23" s="97"/>
      <c r="EV23" s="97"/>
      <c r="EW23" s="97"/>
      <c r="EX23" s="97"/>
      <c r="EY23" s="97"/>
      <c r="EZ23" s="97"/>
      <c r="FA23" s="97"/>
      <c r="FB23" s="97"/>
      <c r="FC23" s="97"/>
      <c r="FD23" s="97"/>
      <c r="FE23" s="97"/>
      <c r="FF23" s="97"/>
      <c r="FG23" s="97"/>
      <c r="FH23" s="97"/>
      <c r="FI23" s="97"/>
      <c r="FJ23" s="97"/>
      <c r="FK23" s="97"/>
      <c r="FL23" s="97"/>
      <c r="FM23" s="97"/>
      <c r="FN23" s="97"/>
      <c r="FO23" s="97"/>
      <c r="FP23" s="97"/>
      <c r="FQ23" s="97"/>
      <c r="FR23" s="97"/>
      <c r="FS23" s="97"/>
      <c r="FT23" s="97"/>
      <c r="FU23" s="97"/>
      <c r="FV23" s="97"/>
      <c r="FW23" s="97"/>
      <c r="FX23" s="97"/>
      <c r="FY23" s="97"/>
      <c r="FZ23" s="97"/>
      <c r="GA23" s="97"/>
      <c r="GB23" s="97"/>
      <c r="GC23" s="97"/>
      <c r="GD23" s="97"/>
      <c r="GE23" s="97"/>
      <c r="GF23" s="97"/>
      <c r="GG23" s="97"/>
      <c r="GH23" s="97"/>
      <c r="GI23" s="97"/>
      <c r="GJ23" s="97"/>
      <c r="GK23" s="97"/>
      <c r="GL23" s="97"/>
      <c r="GM23" s="97"/>
      <c r="GN23" s="97"/>
      <c r="GO23" s="97"/>
      <c r="GP23" s="97"/>
      <c r="GQ23" s="97"/>
      <c r="GR23" s="97"/>
      <c r="GS23" s="97"/>
      <c r="GT23" s="97"/>
      <c r="GU23" s="97"/>
      <c r="GV23" s="97"/>
      <c r="GW23" s="97"/>
      <c r="GX23" s="97"/>
      <c r="GY23" s="97"/>
      <c r="GZ23" s="97"/>
      <c r="HA23" s="97"/>
      <c r="HB23" s="97"/>
      <c r="HC23" s="97"/>
      <c r="HD23" s="97"/>
      <c r="HE23" s="97"/>
      <c r="HF23" s="97"/>
      <c r="HG23" s="97"/>
      <c r="HH23" s="97"/>
      <c r="HI23" s="97"/>
      <c r="HJ23" s="97"/>
      <c r="HK23" s="97"/>
      <c r="HL23" s="97"/>
      <c r="HM23" s="97"/>
      <c r="HN23" s="97"/>
      <c r="HO23" s="97"/>
      <c r="HP23" s="97"/>
      <c r="HQ23" s="97"/>
      <c r="HR23" s="97"/>
      <c r="HS23" s="97"/>
      <c r="HT23" s="97"/>
      <c r="HU23" s="97"/>
      <c r="HV23" s="97"/>
      <c r="HW23" s="97"/>
      <c r="HX23" s="97"/>
      <c r="HY23" s="97"/>
      <c r="HZ23" s="97"/>
      <c r="IA23" s="97"/>
      <c r="IB23" s="97"/>
      <c r="IC23" s="97"/>
      <c r="ID23" s="97"/>
      <c r="IE23" s="97"/>
      <c r="IF23" s="97"/>
      <c r="IG23" s="97"/>
      <c r="IH23" s="97"/>
      <c r="II23" s="97"/>
      <c r="IJ23" s="97"/>
      <c r="IK23" s="97"/>
      <c r="IL23" s="97"/>
      <c r="IM23" s="97"/>
      <c r="IN23" s="97"/>
      <c r="IO23" s="97"/>
      <c r="IP23" s="97"/>
      <c r="IQ23" s="97"/>
      <c r="IR23" s="97"/>
      <c r="IS23" s="97"/>
      <c r="IT23" s="97"/>
      <c r="IU23" s="97"/>
      <c r="IV23" s="97"/>
      <c r="IW23" s="97"/>
      <c r="IX23" s="97"/>
      <c r="IY23" s="97"/>
      <c r="IZ23" s="97"/>
      <c r="JA23" s="97"/>
      <c r="JB23" s="97"/>
      <c r="JC23" s="97"/>
      <c r="JD23" s="97"/>
      <c r="JE23" s="97"/>
      <c r="JF23" s="97"/>
      <c r="JG23" s="97"/>
      <c r="JH23" s="97"/>
      <c r="JI23" s="97"/>
      <c r="JJ23" s="97"/>
      <c r="JK23" s="97"/>
      <c r="JL23" s="97"/>
      <c r="JM23" s="97"/>
      <c r="JN23" s="97"/>
      <c r="JO23" s="97"/>
      <c r="JP23" s="97"/>
      <c r="JQ23" s="97"/>
      <c r="JR23" s="97"/>
      <c r="JS23" s="97"/>
      <c r="JT23" s="97"/>
      <c r="JU23" s="97"/>
      <c r="JV23" s="97"/>
      <c r="JW23" s="97"/>
      <c r="JX23" s="97"/>
      <c r="JY23" s="97"/>
      <c r="JZ23" s="97"/>
      <c r="KA23" s="97"/>
      <c r="KB23" s="97"/>
      <c r="KC23" s="97"/>
      <c r="KD23" s="97"/>
      <c r="KE23" s="97"/>
      <c r="KF23" s="97"/>
      <c r="KG23" s="97"/>
      <c r="KH23" s="97"/>
      <c r="KI23" s="97"/>
      <c r="KJ23" s="97"/>
      <c r="KK23" s="97"/>
      <c r="KL23" s="97"/>
      <c r="KM23" s="97"/>
      <c r="KN23" s="97"/>
      <c r="KO23" s="97"/>
      <c r="KP23" s="97"/>
      <c r="KQ23" s="97"/>
      <c r="KR23" s="97"/>
      <c r="KS23" s="97"/>
      <c r="KT23" s="97"/>
      <c r="KU23" s="97"/>
      <c r="KV23" s="97"/>
      <c r="KW23" s="97"/>
      <c r="KX23" s="97"/>
      <c r="KY23" s="97"/>
      <c r="KZ23" s="97"/>
      <c r="LA23" s="97"/>
      <c r="LB23" s="97"/>
      <c r="LC23" s="97"/>
      <c r="LD23" s="97"/>
      <c r="LE23" s="97"/>
      <c r="LF23" s="97"/>
      <c r="LG23" s="97"/>
      <c r="LH23" s="97"/>
      <c r="LI23" s="97"/>
      <c r="LJ23" s="97"/>
      <c r="LK23" s="97"/>
      <c r="LL23" s="97"/>
      <c r="LM23" s="97"/>
      <c r="LN23" s="97"/>
      <c r="LO23" s="97"/>
      <c r="LP23" s="97"/>
      <c r="LQ23" s="97"/>
      <c r="LR23" s="97"/>
      <c r="LS23" s="97"/>
      <c r="LT23" s="97"/>
      <c r="LU23" s="97"/>
      <c r="LV23" s="97"/>
      <c r="LW23" s="97"/>
      <c r="LX23" s="97"/>
      <c r="LY23" s="97"/>
      <c r="LZ23" s="97"/>
      <c r="MA23" s="97"/>
      <c r="MB23" s="97"/>
      <c r="MC23" s="97"/>
      <c r="MD23" s="97"/>
      <c r="ME23" s="97"/>
      <c r="MF23" s="97"/>
      <c r="MG23" s="97"/>
      <c r="MH23" s="97"/>
      <c r="MI23" s="97"/>
      <c r="MJ23" s="97"/>
      <c r="MK23" s="97"/>
      <c r="ML23" s="97"/>
      <c r="MM23" s="97"/>
      <c r="MN23" s="97"/>
      <c r="MO23" s="97"/>
      <c r="MP23" s="97"/>
      <c r="MQ23" s="97"/>
      <c r="MR23" s="97"/>
      <c r="MS23" s="97"/>
      <c r="MT23" s="97"/>
      <c r="MU23" s="97"/>
      <c r="MV23" s="97"/>
      <c r="MW23" s="97"/>
      <c r="MX23" s="97"/>
      <c r="MY23" s="97"/>
      <c r="MZ23" s="97"/>
      <c r="NA23" s="97"/>
      <c r="NB23" s="97"/>
      <c r="NC23" s="97"/>
      <c r="ND23" s="97"/>
      <c r="NE23" s="97"/>
      <c r="NF23" s="97"/>
      <c r="NG23" s="97"/>
      <c r="NH23" s="97"/>
      <c r="NI23" s="97"/>
      <c r="NJ23" s="97"/>
      <c r="NK23" s="97"/>
      <c r="NL23" s="97"/>
      <c r="NM23" s="97"/>
      <c r="NN23" s="97"/>
      <c r="NO23" s="97"/>
      <c r="NP23" s="97"/>
      <c r="NQ23" s="97"/>
      <c r="NR23" s="97"/>
      <c r="NS23" s="97"/>
      <c r="NT23" s="97"/>
      <c r="NU23" s="97"/>
      <c r="NV23" s="97"/>
      <c r="NW23" s="97"/>
      <c r="NX23" s="97"/>
      <c r="NY23" s="97"/>
      <c r="NZ23" s="97"/>
      <c r="OA23" s="97"/>
      <c r="OB23" s="97"/>
      <c r="OC23" s="97"/>
      <c r="OD23" s="97"/>
      <c r="OE23" s="97"/>
      <c r="OF23" s="97"/>
      <c r="OG23" s="97"/>
      <c r="OH23" s="97"/>
      <c r="OI23" s="97"/>
      <c r="OJ23" s="97"/>
      <c r="OK23" s="97"/>
      <c r="OL23" s="97"/>
      <c r="OM23" s="97"/>
      <c r="ON23" s="97"/>
      <c r="OO23" s="97"/>
      <c r="OP23" s="97"/>
      <c r="OQ23" s="97"/>
      <c r="OR23" s="97"/>
      <c r="OS23" s="97"/>
      <c r="OT23" s="97"/>
      <c r="OU23" s="97"/>
      <c r="OV23" s="97"/>
      <c r="OW23" s="97"/>
      <c r="OX23" s="97"/>
      <c r="OY23" s="97"/>
      <c r="OZ23" s="97"/>
      <c r="PA23" s="97"/>
      <c r="PB23" s="97"/>
      <c r="PC23" s="97"/>
      <c r="PD23" s="97"/>
      <c r="PE23" s="97"/>
      <c r="PF23" s="97"/>
      <c r="PG23" s="97"/>
      <c r="PH23" s="97"/>
      <c r="PI23" s="97"/>
      <c r="PJ23" s="97"/>
      <c r="PK23" s="97"/>
      <c r="PL23" s="97"/>
      <c r="PM23" s="97"/>
      <c r="PN23" s="97"/>
      <c r="PO23" s="97"/>
      <c r="PP23" s="97"/>
      <c r="PQ23" s="97"/>
      <c r="PR23" s="97"/>
      <c r="PS23" s="97"/>
      <c r="PT23" s="97"/>
      <c r="PU23" s="97"/>
      <c r="PV23" s="97"/>
      <c r="PW23" s="97"/>
      <c r="PX23" s="97"/>
      <c r="PY23" s="97"/>
      <c r="PZ23" s="97"/>
      <c r="QA23" s="97"/>
      <c r="QB23" s="97"/>
      <c r="QC23" s="97"/>
      <c r="QD23" s="97"/>
      <c r="QE23" s="97"/>
      <c r="QF23" s="97"/>
      <c r="QG23" s="97"/>
      <c r="QH23" s="97"/>
      <c r="QI23" s="97"/>
      <c r="QJ23" s="97"/>
      <c r="QK23" s="97"/>
      <c r="QL23" s="97"/>
      <c r="QM23" s="97"/>
      <c r="QN23" s="97"/>
      <c r="QO23" s="97"/>
      <c r="QP23" s="97"/>
      <c r="QQ23" s="97"/>
      <c r="QR23" s="97"/>
      <c r="QS23" s="97"/>
      <c r="QT23" s="97"/>
      <c r="QU23" s="97"/>
      <c r="QV23" s="97"/>
      <c r="QW23" s="97"/>
      <c r="QX23" s="97"/>
      <c r="QY23" s="97"/>
      <c r="QZ23" s="97"/>
      <c r="RA23" s="97"/>
      <c r="RB23" s="97"/>
      <c r="RC23" s="97"/>
      <c r="RD23" s="97"/>
      <c r="RE23" s="97"/>
      <c r="RF23" s="97"/>
      <c r="RG23" s="97"/>
      <c r="RH23" s="97"/>
      <c r="RI23" s="97"/>
      <c r="RJ23" s="97"/>
      <c r="RK23" s="97"/>
      <c r="RL23" s="97"/>
      <c r="RM23" s="97"/>
      <c r="RN23" s="97"/>
      <c r="RO23" s="97"/>
      <c r="RP23" s="97"/>
      <c r="RQ23" s="97"/>
      <c r="RR23" s="97"/>
      <c r="RS23" s="97"/>
      <c r="RT23" s="97"/>
      <c r="RU23" s="97"/>
      <c r="RV23" s="97"/>
      <c r="RW23" s="97"/>
      <c r="RX23" s="97"/>
      <c r="RY23" s="97"/>
      <c r="RZ23" s="97"/>
      <c r="SA23" s="97"/>
      <c r="SB23" s="97"/>
      <c r="SC23" s="97"/>
      <c r="SD23" s="97"/>
      <c r="SE23" s="97"/>
      <c r="SF23" s="97"/>
      <c r="SG23" s="97"/>
      <c r="SH23" s="97"/>
      <c r="SI23" s="97"/>
      <c r="SJ23" s="97"/>
      <c r="SK23" s="97"/>
      <c r="SL23" s="97"/>
      <c r="SM23" s="97"/>
      <c r="SN23" s="97"/>
      <c r="SO23" s="97"/>
      <c r="SP23" s="97"/>
      <c r="SQ23" s="97"/>
      <c r="SR23" s="97"/>
      <c r="SS23" s="97"/>
      <c r="ST23" s="97"/>
      <c r="SU23" s="97"/>
      <c r="SV23" s="97"/>
      <c r="SW23" s="97"/>
      <c r="SX23" s="97"/>
      <c r="SY23" s="97"/>
      <c r="SZ23" s="97"/>
      <c r="TA23" s="97"/>
      <c r="TB23" s="97"/>
      <c r="TC23" s="97"/>
      <c r="TD23" s="97"/>
      <c r="TE23" s="97"/>
      <c r="TF23" s="97"/>
      <c r="TG23" s="97"/>
      <c r="TH23" s="97"/>
      <c r="TI23" s="97"/>
      <c r="TJ23" s="97"/>
      <c r="TK23" s="97"/>
      <c r="TL23" s="97"/>
      <c r="TM23" s="97"/>
      <c r="TN23" s="97"/>
      <c r="TO23" s="97"/>
      <c r="TP23" s="97"/>
      <c r="TQ23" s="97"/>
      <c r="TR23" s="97"/>
      <c r="TS23" s="97"/>
      <c r="TT23" s="97"/>
      <c r="TU23" s="97"/>
      <c r="TV23" s="97"/>
      <c r="TW23" s="97"/>
      <c r="TX23" s="97"/>
      <c r="TY23" s="97"/>
      <c r="TZ23" s="97"/>
      <c r="UA23" s="97"/>
      <c r="UB23" s="97"/>
      <c r="UC23" s="97"/>
      <c r="UD23" s="97"/>
      <c r="UE23" s="97"/>
      <c r="UF23" s="97"/>
      <c r="UG23" s="97"/>
      <c r="UH23" s="97"/>
      <c r="UI23" s="97"/>
      <c r="UJ23" s="97"/>
      <c r="UK23" s="97"/>
      <c r="UL23" s="97"/>
      <c r="UM23" s="97"/>
      <c r="UN23" s="97"/>
      <c r="UO23" s="97"/>
      <c r="UP23" s="97"/>
      <c r="UQ23" s="97"/>
      <c r="UR23" s="97"/>
      <c r="US23" s="97"/>
      <c r="UT23" s="97"/>
      <c r="UU23" s="97"/>
      <c r="UV23" s="97"/>
      <c r="UW23" s="97"/>
      <c r="UX23" s="97"/>
      <c r="UY23" s="97"/>
      <c r="UZ23" s="97"/>
      <c r="VA23" s="97"/>
      <c r="VB23" s="97"/>
      <c r="VC23" s="97"/>
      <c r="VD23" s="97"/>
      <c r="VE23" s="97"/>
      <c r="VF23" s="97"/>
      <c r="VG23" s="97"/>
      <c r="VH23" s="97"/>
      <c r="VI23" s="97"/>
      <c r="VJ23" s="97"/>
      <c r="VK23" s="97"/>
      <c r="VL23" s="97"/>
      <c r="VM23" s="97"/>
      <c r="VN23" s="97"/>
      <c r="VO23" s="97"/>
      <c r="VP23" s="97"/>
      <c r="VQ23" s="97"/>
      <c r="VR23" s="97"/>
      <c r="VS23" s="97"/>
      <c r="VT23" s="97"/>
      <c r="VU23" s="97"/>
      <c r="VV23" s="97"/>
      <c r="VW23" s="97"/>
      <c r="VX23" s="97"/>
      <c r="VY23" s="97"/>
      <c r="VZ23" s="97"/>
      <c r="WA23" s="97"/>
      <c r="WB23" s="97"/>
      <c r="WC23" s="97"/>
      <c r="WD23" s="97"/>
      <c r="WE23" s="97"/>
      <c r="WF23" s="97"/>
      <c r="WG23" s="97"/>
      <c r="WH23" s="97"/>
      <c r="WI23" s="97"/>
      <c r="WJ23" s="97"/>
      <c r="WK23" s="97"/>
      <c r="WL23" s="97"/>
      <c r="WM23" s="97"/>
      <c r="WN23" s="97"/>
      <c r="WO23" s="97"/>
      <c r="WP23" s="97"/>
      <c r="WQ23" s="97"/>
      <c r="WR23" s="97"/>
      <c r="WS23" s="97"/>
      <c r="WT23" s="97"/>
      <c r="WU23" s="97"/>
      <c r="WV23" s="97"/>
      <c r="WW23" s="97"/>
      <c r="WX23" s="97"/>
      <c r="WY23" s="97"/>
      <c r="WZ23" s="97"/>
      <c r="XA23" s="97"/>
      <c r="XB23" s="97"/>
      <c r="XC23" s="97"/>
      <c r="XD23" s="97"/>
      <c r="XE23" s="97"/>
      <c r="XF23" s="97"/>
      <c r="XG23" s="97"/>
      <c r="XH23" s="97"/>
      <c r="XI23" s="97"/>
      <c r="XJ23" s="97"/>
    </row>
    <row r="24" spans="2:634" x14ac:dyDescent="0.3">
      <c r="B24" s="213"/>
      <c r="C24" s="102"/>
      <c r="D24" s="97"/>
      <c r="E24" s="97"/>
      <c r="F24" s="103"/>
      <c r="G24" s="102"/>
      <c r="H24" s="97"/>
      <c r="I24" s="97"/>
      <c r="J24" s="103"/>
      <c r="K24" s="102"/>
      <c r="L24" s="97"/>
      <c r="M24" s="97"/>
      <c r="N24" s="103"/>
      <c r="O24" s="102"/>
      <c r="P24" s="97"/>
      <c r="Q24" s="97"/>
      <c r="R24" s="201"/>
      <c r="S24" s="202"/>
      <c r="T24" s="97"/>
      <c r="U24" s="97"/>
      <c r="V24" s="103"/>
      <c r="W24" s="102"/>
      <c r="X24" s="97"/>
      <c r="Y24" s="97"/>
      <c r="Z24" s="103"/>
      <c r="AA24" s="102"/>
      <c r="AB24" s="97"/>
      <c r="AC24" s="97"/>
      <c r="AD24" s="103"/>
      <c r="AE24" s="102"/>
      <c r="AF24" s="97"/>
      <c r="AG24" s="97"/>
      <c r="AH24" s="103"/>
      <c r="AI24" s="102"/>
      <c r="AJ24" s="97"/>
      <c r="AK24" s="97"/>
      <c r="AL24" s="201"/>
      <c r="AM24" s="202"/>
      <c r="AN24" s="97"/>
      <c r="AO24" s="97"/>
      <c r="AP24" s="103"/>
      <c r="AQ24" s="102"/>
      <c r="AR24" s="97"/>
      <c r="AS24" s="97"/>
      <c r="AT24" s="103"/>
      <c r="AU24" s="102"/>
      <c r="AV24" s="97"/>
      <c r="AW24" s="97"/>
      <c r="AX24" s="103"/>
      <c r="AY24" s="102"/>
      <c r="AZ24" s="97"/>
      <c r="BA24" s="97"/>
      <c r="BB24" s="103"/>
      <c r="BC24" s="102"/>
      <c r="BD24" s="97"/>
      <c r="BE24" s="97"/>
      <c r="BF24" s="103"/>
      <c r="BG24" s="99"/>
      <c r="BH24" s="97"/>
      <c r="BI24" s="97"/>
      <c r="BJ24" s="97"/>
      <c r="BK24" s="97"/>
      <c r="BL24" s="97"/>
      <c r="BM24" s="97"/>
      <c r="BN24" s="97"/>
      <c r="BO24" s="97"/>
      <c r="BP24" s="97"/>
      <c r="BQ24" s="97"/>
      <c r="BR24" s="201"/>
      <c r="BS24" s="99"/>
      <c r="BT24" s="97"/>
      <c r="BU24" s="97"/>
      <c r="BV24" s="97"/>
      <c r="BW24" s="97"/>
      <c r="BX24" s="97"/>
      <c r="BY24" s="97"/>
      <c r="BZ24" s="97"/>
      <c r="CA24" s="97"/>
      <c r="CB24" s="97"/>
      <c r="CC24" s="97"/>
      <c r="CD24" s="97"/>
      <c r="CE24" s="97"/>
      <c r="CF24" s="97"/>
      <c r="CG24" s="97"/>
      <c r="CH24" s="97"/>
      <c r="CI24" s="97"/>
      <c r="CJ24" s="97"/>
      <c r="CK24" s="97"/>
      <c r="CL24" s="97"/>
      <c r="CM24" s="97"/>
      <c r="CN24" s="97"/>
      <c r="CO24" s="97"/>
      <c r="CP24" s="97"/>
      <c r="CQ24" s="97"/>
      <c r="CR24" s="97"/>
      <c r="CS24" s="97"/>
      <c r="CT24" s="97"/>
      <c r="CU24" s="97"/>
      <c r="CV24" s="97"/>
      <c r="CW24" s="97"/>
      <c r="CX24" s="97"/>
      <c r="CY24" s="97"/>
      <c r="CZ24" s="97"/>
      <c r="DA24" s="97"/>
      <c r="DB24" s="97"/>
      <c r="DC24" s="97"/>
      <c r="DD24" s="97"/>
      <c r="DE24" s="97"/>
      <c r="DF24" s="97"/>
      <c r="DG24" s="97"/>
      <c r="DH24" s="97"/>
      <c r="DI24" s="97"/>
      <c r="DJ24" s="97"/>
      <c r="DK24" s="97"/>
      <c r="DL24" s="97"/>
      <c r="DM24" s="97"/>
      <c r="DN24" s="97"/>
      <c r="DO24" s="97"/>
      <c r="DP24" s="97"/>
      <c r="DQ24" s="97"/>
      <c r="DR24" s="97"/>
      <c r="DS24" s="97"/>
      <c r="DT24" s="97"/>
      <c r="DU24" s="97"/>
      <c r="DV24" s="97"/>
      <c r="DW24" s="97"/>
      <c r="DX24" s="97"/>
      <c r="DY24" s="97"/>
      <c r="DZ24" s="97"/>
      <c r="EA24" s="97"/>
      <c r="EB24" s="97"/>
      <c r="EC24" s="97"/>
      <c r="ED24" s="97"/>
      <c r="EE24" s="97"/>
      <c r="EF24" s="97"/>
      <c r="EG24" s="97"/>
      <c r="EH24" s="97"/>
      <c r="EI24" s="97"/>
      <c r="EJ24" s="97"/>
      <c r="EK24" s="97"/>
      <c r="EL24" s="97"/>
      <c r="EM24" s="97"/>
      <c r="EN24" s="97"/>
      <c r="EO24" s="97"/>
      <c r="EP24" s="97"/>
      <c r="EQ24" s="97"/>
      <c r="ER24" s="97"/>
      <c r="ES24" s="97"/>
      <c r="ET24" s="97"/>
      <c r="EU24" s="97"/>
      <c r="EV24" s="97"/>
      <c r="EW24" s="97"/>
      <c r="EX24" s="97"/>
      <c r="EY24" s="97"/>
      <c r="EZ24" s="97"/>
      <c r="FA24" s="97"/>
      <c r="FB24" s="97"/>
      <c r="FC24" s="97"/>
      <c r="FD24" s="97"/>
      <c r="FE24" s="97"/>
      <c r="FF24" s="97"/>
      <c r="FG24" s="97"/>
      <c r="FH24" s="97"/>
      <c r="FI24" s="97"/>
      <c r="FJ24" s="97"/>
      <c r="FK24" s="97"/>
      <c r="FL24" s="97"/>
      <c r="FM24" s="97"/>
      <c r="FN24" s="97"/>
      <c r="FO24" s="97"/>
      <c r="FP24" s="97"/>
      <c r="FQ24" s="97"/>
      <c r="FR24" s="97"/>
      <c r="FS24" s="97"/>
      <c r="FT24" s="97"/>
      <c r="FU24" s="97"/>
      <c r="FV24" s="97"/>
      <c r="FW24" s="97"/>
      <c r="FX24" s="97"/>
      <c r="FY24" s="97"/>
      <c r="FZ24" s="97"/>
      <c r="GA24" s="97"/>
      <c r="GB24" s="97"/>
      <c r="GC24" s="97"/>
      <c r="GD24" s="97"/>
      <c r="GE24" s="97"/>
      <c r="GF24" s="97"/>
      <c r="GG24" s="97"/>
      <c r="GH24" s="97"/>
      <c r="GI24" s="97"/>
      <c r="GJ24" s="97"/>
      <c r="GK24" s="97"/>
      <c r="GL24" s="97"/>
      <c r="GM24" s="97"/>
      <c r="GN24" s="97"/>
      <c r="GO24" s="97"/>
      <c r="GP24" s="97"/>
      <c r="GQ24" s="97"/>
      <c r="GR24" s="97"/>
      <c r="GS24" s="97"/>
      <c r="GT24" s="97"/>
      <c r="GU24" s="97"/>
      <c r="GV24" s="97"/>
      <c r="GW24" s="97"/>
      <c r="GX24" s="97"/>
      <c r="GY24" s="97"/>
      <c r="GZ24" s="97"/>
      <c r="HA24" s="97"/>
      <c r="HB24" s="97"/>
      <c r="HC24" s="97"/>
      <c r="HD24" s="97"/>
      <c r="HE24" s="97"/>
      <c r="HF24" s="97"/>
      <c r="HG24" s="97"/>
      <c r="HH24" s="97"/>
      <c r="HI24" s="97"/>
      <c r="HJ24" s="97"/>
      <c r="HK24" s="97"/>
      <c r="HL24" s="97"/>
      <c r="HM24" s="97"/>
      <c r="HN24" s="97"/>
      <c r="HO24" s="97"/>
      <c r="HP24" s="97"/>
      <c r="HQ24" s="97"/>
      <c r="HR24" s="97"/>
      <c r="HS24" s="97"/>
      <c r="HT24" s="97"/>
      <c r="HU24" s="97"/>
      <c r="HV24" s="97"/>
      <c r="HW24" s="97"/>
      <c r="HX24" s="97"/>
      <c r="HY24" s="97"/>
      <c r="HZ24" s="97"/>
      <c r="IA24" s="97"/>
      <c r="IB24" s="97"/>
      <c r="IC24" s="97"/>
      <c r="ID24" s="97"/>
      <c r="IE24" s="97"/>
      <c r="IF24" s="97"/>
      <c r="IG24" s="97"/>
      <c r="IH24" s="97"/>
      <c r="II24" s="97"/>
      <c r="IJ24" s="97"/>
      <c r="IK24" s="97"/>
      <c r="IL24" s="97"/>
      <c r="IM24" s="97"/>
      <c r="IN24" s="97"/>
      <c r="IO24" s="97"/>
      <c r="IP24" s="97"/>
      <c r="IQ24" s="97"/>
      <c r="IR24" s="97"/>
      <c r="IS24" s="97"/>
      <c r="IT24" s="97"/>
      <c r="IU24" s="97"/>
      <c r="IV24" s="97"/>
      <c r="IW24" s="97"/>
      <c r="IX24" s="97"/>
      <c r="IY24" s="97"/>
      <c r="IZ24" s="97"/>
      <c r="JA24" s="97"/>
      <c r="JB24" s="97"/>
      <c r="JC24" s="97"/>
      <c r="JD24" s="97"/>
      <c r="JE24" s="97"/>
      <c r="JF24" s="97"/>
      <c r="JG24" s="97"/>
      <c r="JH24" s="97"/>
      <c r="JI24" s="97"/>
      <c r="JJ24" s="97"/>
      <c r="JK24" s="97"/>
      <c r="JL24" s="97"/>
      <c r="JM24" s="97"/>
      <c r="JN24" s="97"/>
      <c r="JO24" s="97"/>
      <c r="JP24" s="97"/>
      <c r="JQ24" s="97"/>
      <c r="JR24" s="97"/>
      <c r="JS24" s="97"/>
      <c r="JT24" s="97"/>
      <c r="JU24" s="97"/>
      <c r="JV24" s="97"/>
      <c r="JW24" s="97"/>
      <c r="JX24" s="97"/>
      <c r="JY24" s="97"/>
      <c r="JZ24" s="97"/>
      <c r="KA24" s="97"/>
      <c r="KB24" s="97"/>
      <c r="KC24" s="97"/>
      <c r="KD24" s="97"/>
      <c r="KE24" s="97"/>
      <c r="KF24" s="97"/>
      <c r="KG24" s="97"/>
      <c r="KH24" s="97"/>
      <c r="KI24" s="97"/>
      <c r="KJ24" s="97"/>
      <c r="KK24" s="97"/>
      <c r="KL24" s="97"/>
      <c r="KM24" s="97"/>
      <c r="KN24" s="97"/>
      <c r="KO24" s="97"/>
      <c r="KP24" s="97"/>
      <c r="KQ24" s="97"/>
      <c r="KR24" s="97"/>
      <c r="KS24" s="97"/>
      <c r="KT24" s="97"/>
      <c r="KU24" s="97"/>
      <c r="KV24" s="97"/>
      <c r="KW24" s="97"/>
      <c r="KX24" s="97"/>
      <c r="KY24" s="97"/>
      <c r="KZ24" s="97"/>
      <c r="LA24" s="97"/>
      <c r="LB24" s="97"/>
      <c r="LC24" s="97"/>
      <c r="LD24" s="97"/>
      <c r="LE24" s="97"/>
      <c r="LF24" s="97"/>
      <c r="LG24" s="97"/>
      <c r="LH24" s="97"/>
      <c r="LI24" s="97"/>
      <c r="LJ24" s="97"/>
      <c r="LK24" s="97"/>
      <c r="LL24" s="97"/>
      <c r="LM24" s="97"/>
      <c r="LN24" s="97"/>
      <c r="LO24" s="97"/>
      <c r="LP24" s="97"/>
      <c r="LQ24" s="97"/>
      <c r="LR24" s="97"/>
      <c r="LS24" s="97"/>
      <c r="LT24" s="97"/>
      <c r="LU24" s="97"/>
      <c r="LV24" s="97"/>
      <c r="LW24" s="97"/>
      <c r="LX24" s="97"/>
      <c r="LY24" s="97"/>
      <c r="LZ24" s="97"/>
      <c r="MA24" s="97"/>
      <c r="MB24" s="97"/>
      <c r="MC24" s="97"/>
      <c r="MD24" s="97"/>
      <c r="ME24" s="97"/>
      <c r="MF24" s="97"/>
      <c r="MG24" s="97"/>
      <c r="MH24" s="97"/>
      <c r="MI24" s="97"/>
      <c r="MJ24" s="97"/>
      <c r="MK24" s="97"/>
      <c r="ML24" s="97"/>
      <c r="MM24" s="97"/>
      <c r="MN24" s="97"/>
      <c r="MO24" s="97"/>
      <c r="MP24" s="97"/>
      <c r="MQ24" s="97"/>
      <c r="MR24" s="97"/>
      <c r="MS24" s="97"/>
      <c r="MT24" s="97"/>
      <c r="MU24" s="97"/>
      <c r="MV24" s="97"/>
      <c r="MW24" s="97"/>
      <c r="MX24" s="97"/>
      <c r="MY24" s="97"/>
      <c r="MZ24" s="97"/>
      <c r="NA24" s="97"/>
      <c r="NB24" s="97"/>
      <c r="NC24" s="97"/>
      <c r="ND24" s="97"/>
      <c r="NE24" s="97"/>
      <c r="NF24" s="97"/>
      <c r="NG24" s="97"/>
      <c r="NH24" s="97"/>
      <c r="NI24" s="97"/>
      <c r="NJ24" s="97"/>
      <c r="NK24" s="97"/>
      <c r="NL24" s="97"/>
      <c r="NM24" s="97"/>
      <c r="NN24" s="97"/>
      <c r="NO24" s="97"/>
      <c r="NP24" s="97"/>
      <c r="NQ24" s="97"/>
      <c r="NR24" s="97"/>
      <c r="NS24" s="97"/>
      <c r="NT24" s="97"/>
      <c r="NU24" s="97"/>
      <c r="NV24" s="97"/>
      <c r="NW24" s="97"/>
      <c r="NX24" s="97"/>
      <c r="NY24" s="97"/>
      <c r="NZ24" s="97"/>
      <c r="OA24" s="97"/>
      <c r="OB24" s="97"/>
      <c r="OC24" s="97"/>
      <c r="OD24" s="97"/>
      <c r="OE24" s="97"/>
      <c r="OF24" s="97"/>
      <c r="OG24" s="97"/>
      <c r="OH24" s="97"/>
      <c r="OI24" s="97"/>
      <c r="OJ24" s="97"/>
      <c r="OK24" s="97"/>
      <c r="OL24" s="97"/>
      <c r="OM24" s="97"/>
      <c r="ON24" s="97"/>
      <c r="OO24" s="97"/>
      <c r="OP24" s="97"/>
      <c r="OQ24" s="97"/>
      <c r="OR24" s="97"/>
      <c r="OS24" s="97"/>
      <c r="OT24" s="97"/>
      <c r="OU24" s="97"/>
      <c r="OV24" s="97"/>
      <c r="OW24" s="97"/>
      <c r="OX24" s="97"/>
      <c r="OY24" s="97"/>
      <c r="OZ24" s="97"/>
      <c r="PA24" s="97"/>
      <c r="PB24" s="97"/>
      <c r="PC24" s="97"/>
      <c r="PD24" s="97"/>
      <c r="PE24" s="97"/>
      <c r="PF24" s="97"/>
      <c r="PG24" s="97"/>
      <c r="PH24" s="97"/>
      <c r="PI24" s="97"/>
      <c r="PJ24" s="97"/>
      <c r="PK24" s="97"/>
      <c r="PL24" s="97"/>
      <c r="PM24" s="97"/>
      <c r="PN24" s="97"/>
      <c r="PO24" s="97"/>
      <c r="PP24" s="97"/>
      <c r="PQ24" s="97"/>
      <c r="PR24" s="97"/>
      <c r="PS24" s="97"/>
      <c r="PT24" s="97"/>
      <c r="PU24" s="97"/>
      <c r="PV24" s="97"/>
      <c r="PW24" s="97"/>
      <c r="PX24" s="97"/>
      <c r="PY24" s="97"/>
      <c r="PZ24" s="97"/>
      <c r="QA24" s="97"/>
      <c r="QB24" s="97"/>
      <c r="QC24" s="97"/>
      <c r="QD24" s="97"/>
      <c r="QE24" s="97"/>
      <c r="QF24" s="97"/>
      <c r="QG24" s="97"/>
      <c r="QH24" s="97"/>
      <c r="QI24" s="97"/>
      <c r="QJ24" s="97"/>
      <c r="QK24" s="97"/>
      <c r="QL24" s="97"/>
      <c r="QM24" s="97"/>
      <c r="QN24" s="97"/>
      <c r="QO24" s="97"/>
      <c r="QP24" s="97"/>
      <c r="QQ24" s="97"/>
      <c r="QR24" s="97"/>
      <c r="QS24" s="97"/>
      <c r="QT24" s="97"/>
      <c r="QU24" s="97"/>
      <c r="QV24" s="97"/>
      <c r="QW24" s="97"/>
      <c r="QX24" s="97"/>
      <c r="QY24" s="97"/>
      <c r="QZ24" s="97"/>
      <c r="RA24" s="97"/>
      <c r="RB24" s="97"/>
      <c r="RC24" s="97"/>
      <c r="RD24" s="97"/>
      <c r="RE24" s="97"/>
      <c r="RF24" s="97"/>
      <c r="RG24" s="97"/>
      <c r="RH24" s="97"/>
      <c r="RI24" s="97"/>
      <c r="RJ24" s="97"/>
      <c r="RK24" s="97"/>
      <c r="RL24" s="97"/>
      <c r="RM24" s="97"/>
      <c r="RN24" s="97"/>
      <c r="RO24" s="97"/>
      <c r="RP24" s="97"/>
      <c r="RQ24" s="97"/>
      <c r="RR24" s="97"/>
      <c r="RS24" s="97"/>
      <c r="RT24" s="97"/>
      <c r="RU24" s="97"/>
      <c r="RV24" s="97"/>
      <c r="RW24" s="97"/>
      <c r="RX24" s="97"/>
      <c r="RY24" s="97"/>
      <c r="RZ24" s="97"/>
      <c r="SA24" s="97"/>
      <c r="SB24" s="97"/>
      <c r="SC24" s="97"/>
      <c r="SD24" s="97"/>
      <c r="SE24" s="97"/>
      <c r="SF24" s="97"/>
      <c r="SG24" s="97"/>
      <c r="SH24" s="97"/>
      <c r="SI24" s="97"/>
      <c r="SJ24" s="97"/>
      <c r="SK24" s="97"/>
      <c r="SL24" s="97"/>
      <c r="SM24" s="97"/>
      <c r="SN24" s="97"/>
      <c r="SO24" s="97"/>
      <c r="SP24" s="97"/>
      <c r="SQ24" s="97"/>
      <c r="SR24" s="97"/>
      <c r="SS24" s="97"/>
      <c r="ST24" s="97"/>
      <c r="SU24" s="97"/>
      <c r="SV24" s="97"/>
      <c r="SW24" s="97"/>
      <c r="SX24" s="97"/>
      <c r="SY24" s="97"/>
      <c r="SZ24" s="97"/>
      <c r="TA24" s="97"/>
      <c r="TB24" s="97"/>
      <c r="TC24" s="97"/>
      <c r="TD24" s="97"/>
      <c r="TE24" s="97"/>
      <c r="TF24" s="97"/>
      <c r="TG24" s="97"/>
      <c r="TH24" s="97"/>
      <c r="TI24" s="97"/>
      <c r="TJ24" s="97"/>
      <c r="TK24" s="97"/>
      <c r="TL24" s="97"/>
      <c r="TM24" s="97"/>
      <c r="TN24" s="97"/>
      <c r="TO24" s="97"/>
      <c r="TP24" s="97"/>
      <c r="TQ24" s="97"/>
      <c r="TR24" s="97"/>
      <c r="TS24" s="97"/>
      <c r="TT24" s="97"/>
      <c r="TU24" s="97"/>
      <c r="TV24" s="97"/>
      <c r="TW24" s="97"/>
      <c r="TX24" s="97"/>
      <c r="TY24" s="97"/>
      <c r="TZ24" s="97"/>
      <c r="UA24" s="97"/>
      <c r="UB24" s="97"/>
      <c r="UC24" s="97"/>
      <c r="UD24" s="97"/>
      <c r="UE24" s="97"/>
      <c r="UF24" s="97"/>
      <c r="UG24" s="97"/>
      <c r="UH24" s="97"/>
      <c r="UI24" s="97"/>
      <c r="UJ24" s="97"/>
      <c r="UK24" s="97"/>
      <c r="UL24" s="97"/>
      <c r="UM24" s="97"/>
      <c r="UN24" s="97"/>
      <c r="UO24" s="97"/>
      <c r="UP24" s="97"/>
      <c r="UQ24" s="97"/>
      <c r="UR24" s="97"/>
      <c r="US24" s="97"/>
      <c r="UT24" s="97"/>
      <c r="UU24" s="97"/>
      <c r="UV24" s="97"/>
      <c r="UW24" s="97"/>
      <c r="UX24" s="97"/>
      <c r="UY24" s="97"/>
      <c r="UZ24" s="97"/>
      <c r="VA24" s="97"/>
      <c r="VB24" s="97"/>
      <c r="VC24" s="97"/>
      <c r="VD24" s="97"/>
      <c r="VE24" s="97"/>
      <c r="VF24" s="97"/>
      <c r="VG24" s="97"/>
      <c r="VH24" s="97"/>
      <c r="VI24" s="97"/>
      <c r="VJ24" s="97"/>
      <c r="VK24" s="97"/>
      <c r="VL24" s="97"/>
      <c r="VM24" s="97"/>
      <c r="VN24" s="97"/>
      <c r="VO24" s="97"/>
      <c r="VP24" s="97"/>
      <c r="VQ24" s="97"/>
      <c r="VR24" s="97"/>
      <c r="VS24" s="97"/>
      <c r="VT24" s="97"/>
      <c r="VU24" s="97"/>
      <c r="VV24" s="97"/>
      <c r="VW24" s="97"/>
      <c r="VX24" s="97"/>
      <c r="VY24" s="97"/>
      <c r="VZ24" s="97"/>
      <c r="WA24" s="97"/>
      <c r="WB24" s="97"/>
      <c r="WC24" s="97"/>
      <c r="WD24" s="97"/>
      <c r="WE24" s="97"/>
      <c r="WF24" s="97"/>
      <c r="WG24" s="97"/>
      <c r="WH24" s="97"/>
      <c r="WI24" s="97"/>
      <c r="WJ24" s="97"/>
      <c r="WK24" s="97"/>
      <c r="WL24" s="97"/>
      <c r="WM24" s="97"/>
      <c r="WN24" s="97"/>
      <c r="WO24" s="97"/>
      <c r="WP24" s="97"/>
      <c r="WQ24" s="97"/>
      <c r="WR24" s="97"/>
      <c r="WS24" s="97"/>
      <c r="WT24" s="97"/>
      <c r="WU24" s="97"/>
      <c r="WV24" s="97"/>
      <c r="WW24" s="97"/>
      <c r="WX24" s="97"/>
      <c r="WY24" s="97"/>
      <c r="WZ24" s="97"/>
      <c r="XA24" s="97"/>
      <c r="XB24" s="97"/>
      <c r="XC24" s="97"/>
      <c r="XD24" s="97"/>
      <c r="XE24" s="97"/>
      <c r="XF24" s="97"/>
      <c r="XG24" s="97"/>
      <c r="XH24" s="97"/>
      <c r="XI24" s="97"/>
      <c r="XJ24" s="97"/>
    </row>
    <row r="25" spans="2:634" x14ac:dyDescent="0.3">
      <c r="B25" s="213"/>
      <c r="C25" s="102"/>
      <c r="D25" s="97"/>
      <c r="E25" s="97"/>
      <c r="F25" s="103"/>
      <c r="G25" s="102"/>
      <c r="H25" s="97"/>
      <c r="I25" s="97"/>
      <c r="J25" s="103"/>
      <c r="K25" s="102"/>
      <c r="L25" s="97"/>
      <c r="M25" s="97"/>
      <c r="N25" s="103"/>
      <c r="O25" s="102"/>
      <c r="P25" s="97"/>
      <c r="Q25" s="97"/>
      <c r="R25" s="201"/>
      <c r="S25" s="202"/>
      <c r="T25" s="97"/>
      <c r="U25" s="97"/>
      <c r="V25" s="103"/>
      <c r="W25" s="102"/>
      <c r="X25" s="97"/>
      <c r="Y25" s="97"/>
      <c r="Z25" s="103"/>
      <c r="AA25" s="102"/>
      <c r="AB25" s="97"/>
      <c r="AC25" s="97"/>
      <c r="AD25" s="103"/>
      <c r="AE25" s="102"/>
      <c r="AF25" s="97"/>
      <c r="AG25" s="97"/>
      <c r="AH25" s="103"/>
      <c r="AI25" s="102"/>
      <c r="AJ25" s="97"/>
      <c r="AK25" s="97"/>
      <c r="AL25" s="201"/>
      <c r="AM25" s="202"/>
      <c r="AN25" s="97"/>
      <c r="AO25" s="97"/>
      <c r="AP25" s="103"/>
      <c r="AQ25" s="102"/>
      <c r="AR25" s="97"/>
      <c r="AS25" s="97"/>
      <c r="AT25" s="103"/>
      <c r="AU25" s="102"/>
      <c r="AV25" s="97"/>
      <c r="AW25" s="97"/>
      <c r="AX25" s="103"/>
      <c r="AY25" s="102"/>
      <c r="AZ25" s="97"/>
      <c r="BA25" s="97"/>
      <c r="BB25" s="103"/>
      <c r="BC25" s="102"/>
      <c r="BD25" s="97"/>
      <c r="BE25" s="97"/>
      <c r="BF25" s="103"/>
      <c r="BG25" s="99"/>
      <c r="BH25" s="97"/>
      <c r="BI25" s="97"/>
      <c r="BJ25" s="97"/>
      <c r="BK25" s="97"/>
      <c r="BL25" s="97"/>
      <c r="BM25" s="97"/>
      <c r="BN25" s="97"/>
      <c r="BO25" s="97"/>
      <c r="BP25" s="97"/>
      <c r="BQ25" s="97"/>
      <c r="BR25" s="201"/>
      <c r="BS25" s="99"/>
      <c r="BT25" s="97"/>
      <c r="BU25" s="97"/>
      <c r="BV25" s="97"/>
      <c r="BW25" s="97"/>
      <c r="BX25" s="97"/>
      <c r="BY25" s="97"/>
      <c r="BZ25" s="97"/>
      <c r="CA25" s="97"/>
      <c r="CB25" s="97"/>
      <c r="CC25" s="97"/>
      <c r="CD25" s="97"/>
      <c r="CE25" s="97"/>
      <c r="CF25" s="97"/>
      <c r="CG25" s="97"/>
      <c r="CH25" s="97"/>
      <c r="CI25" s="97"/>
      <c r="CJ25" s="97"/>
      <c r="CK25" s="97"/>
      <c r="CL25" s="97"/>
      <c r="CM25" s="97"/>
      <c r="CN25" s="97"/>
      <c r="CO25" s="97"/>
      <c r="CP25" s="97"/>
      <c r="CQ25" s="97"/>
      <c r="CR25" s="97"/>
      <c r="CS25" s="97"/>
      <c r="CT25" s="97"/>
      <c r="CU25" s="97"/>
      <c r="CV25" s="97"/>
      <c r="CW25" s="97"/>
      <c r="CX25" s="97"/>
      <c r="CY25" s="97"/>
      <c r="CZ25" s="97"/>
      <c r="DA25" s="97"/>
      <c r="DB25" s="97"/>
      <c r="DC25" s="97"/>
      <c r="DD25" s="97"/>
      <c r="DE25" s="97"/>
      <c r="DF25" s="97"/>
      <c r="DG25" s="97"/>
      <c r="DH25" s="97"/>
      <c r="DI25" s="97"/>
      <c r="DJ25" s="97"/>
      <c r="DK25" s="97"/>
      <c r="DL25" s="97"/>
      <c r="DM25" s="97"/>
      <c r="DN25" s="97"/>
      <c r="DO25" s="97"/>
      <c r="DP25" s="97"/>
      <c r="DQ25" s="97"/>
      <c r="DR25" s="97"/>
      <c r="DS25" s="97"/>
      <c r="DT25" s="97"/>
      <c r="DU25" s="97"/>
      <c r="DV25" s="97"/>
      <c r="DW25" s="97"/>
      <c r="DX25" s="97"/>
      <c r="DY25" s="97"/>
      <c r="DZ25" s="97"/>
      <c r="EA25" s="97"/>
      <c r="EB25" s="97"/>
      <c r="EC25" s="97"/>
      <c r="ED25" s="97"/>
      <c r="EE25" s="97"/>
      <c r="EF25" s="97"/>
      <c r="EG25" s="97"/>
      <c r="EH25" s="97"/>
      <c r="EI25" s="97"/>
      <c r="EJ25" s="97"/>
      <c r="EK25" s="97"/>
      <c r="EL25" s="97"/>
      <c r="EM25" s="97"/>
      <c r="EN25" s="97"/>
      <c r="EO25" s="97"/>
      <c r="EP25" s="97"/>
      <c r="EQ25" s="97"/>
      <c r="ER25" s="97"/>
      <c r="ES25" s="97"/>
      <c r="ET25" s="97"/>
      <c r="EU25" s="97"/>
      <c r="EV25" s="97"/>
      <c r="EW25" s="97"/>
      <c r="EX25" s="97"/>
      <c r="EY25" s="97"/>
      <c r="EZ25" s="97"/>
      <c r="FA25" s="97"/>
      <c r="FB25" s="97"/>
      <c r="FC25" s="97"/>
      <c r="FD25" s="97"/>
      <c r="FE25" s="97"/>
      <c r="FF25" s="97"/>
      <c r="FG25" s="97"/>
      <c r="FH25" s="97"/>
      <c r="FI25" s="97"/>
      <c r="FJ25" s="97"/>
      <c r="FK25" s="97"/>
      <c r="FL25" s="97"/>
      <c r="FM25" s="97"/>
      <c r="FN25" s="97"/>
      <c r="FO25" s="97"/>
      <c r="FP25" s="97"/>
      <c r="FQ25" s="97"/>
      <c r="FR25" s="97"/>
      <c r="FS25" s="97"/>
      <c r="FT25" s="97"/>
      <c r="FU25" s="97"/>
      <c r="FV25" s="97"/>
      <c r="FW25" s="97"/>
      <c r="FX25" s="97"/>
      <c r="FY25" s="97"/>
      <c r="FZ25" s="97"/>
      <c r="GA25" s="97"/>
      <c r="GB25" s="97"/>
      <c r="GC25" s="97"/>
      <c r="GD25" s="97"/>
      <c r="GE25" s="97"/>
      <c r="GF25" s="97"/>
      <c r="GG25" s="97"/>
      <c r="GH25" s="97"/>
      <c r="GI25" s="97"/>
      <c r="GJ25" s="97"/>
      <c r="GK25" s="97"/>
      <c r="GL25" s="97"/>
      <c r="GM25" s="97"/>
      <c r="GN25" s="97"/>
      <c r="GO25" s="97"/>
      <c r="GP25" s="97"/>
      <c r="GQ25" s="97"/>
      <c r="GR25" s="97"/>
      <c r="GS25" s="97"/>
      <c r="GT25" s="97"/>
      <c r="GU25" s="97"/>
      <c r="GV25" s="97"/>
      <c r="GW25" s="97"/>
      <c r="GX25" s="97"/>
      <c r="GY25" s="97"/>
      <c r="GZ25" s="97"/>
      <c r="HA25" s="97"/>
      <c r="HB25" s="97"/>
      <c r="HC25" s="97"/>
      <c r="HD25" s="97"/>
      <c r="HE25" s="97"/>
      <c r="HF25" s="97"/>
      <c r="HG25" s="97"/>
      <c r="HH25" s="97"/>
      <c r="HI25" s="97"/>
      <c r="HJ25" s="97"/>
      <c r="HK25" s="97"/>
      <c r="HL25" s="97"/>
      <c r="HM25" s="97"/>
      <c r="HN25" s="97"/>
      <c r="HO25" s="97"/>
      <c r="HP25" s="97"/>
      <c r="HQ25" s="97"/>
      <c r="HR25" s="97"/>
      <c r="HS25" s="97"/>
      <c r="HT25" s="97"/>
      <c r="HU25" s="97"/>
      <c r="HV25" s="97"/>
      <c r="HW25" s="97"/>
      <c r="HX25" s="97"/>
      <c r="HY25" s="97"/>
      <c r="HZ25" s="97"/>
      <c r="IA25" s="97"/>
      <c r="IB25" s="97"/>
      <c r="IC25" s="97"/>
      <c r="ID25" s="97"/>
      <c r="IE25" s="97"/>
      <c r="IF25" s="97"/>
      <c r="IG25" s="97"/>
      <c r="IH25" s="97"/>
      <c r="II25" s="97"/>
      <c r="IJ25" s="97"/>
      <c r="IK25" s="97"/>
      <c r="IL25" s="97"/>
      <c r="IM25" s="97"/>
      <c r="IN25" s="97"/>
      <c r="IO25" s="97"/>
      <c r="IP25" s="97"/>
      <c r="IQ25" s="97"/>
      <c r="IR25" s="97"/>
      <c r="IS25" s="97"/>
      <c r="IT25" s="97"/>
      <c r="IU25" s="97"/>
      <c r="IV25" s="97"/>
      <c r="IW25" s="97"/>
      <c r="IX25" s="97"/>
      <c r="IY25" s="97"/>
      <c r="IZ25" s="97"/>
      <c r="JA25" s="97"/>
      <c r="JB25" s="97"/>
      <c r="JC25" s="97"/>
      <c r="JD25" s="97"/>
      <c r="JE25" s="97"/>
      <c r="JF25" s="97"/>
      <c r="JG25" s="97"/>
      <c r="JH25" s="97"/>
      <c r="JI25" s="97"/>
      <c r="JJ25" s="97"/>
      <c r="JK25" s="97"/>
      <c r="JL25" s="97"/>
      <c r="JM25" s="97"/>
      <c r="JN25" s="97"/>
      <c r="JO25" s="97"/>
      <c r="JP25" s="97"/>
      <c r="JQ25" s="97"/>
      <c r="JR25" s="97"/>
      <c r="JS25" s="97"/>
      <c r="JT25" s="97"/>
      <c r="JU25" s="97"/>
      <c r="JV25" s="97"/>
      <c r="JW25" s="97"/>
      <c r="JX25" s="97"/>
      <c r="JY25" s="97"/>
      <c r="JZ25" s="97"/>
      <c r="KA25" s="97"/>
      <c r="KB25" s="97"/>
      <c r="KC25" s="97"/>
      <c r="KD25" s="97"/>
      <c r="KE25" s="97"/>
      <c r="KF25" s="97"/>
      <c r="KG25" s="97"/>
      <c r="KH25" s="97"/>
      <c r="KI25" s="97"/>
      <c r="KJ25" s="97"/>
      <c r="KK25" s="97"/>
      <c r="KL25" s="97"/>
      <c r="KM25" s="97"/>
      <c r="KN25" s="97"/>
      <c r="KO25" s="97"/>
      <c r="KP25" s="97"/>
      <c r="KQ25" s="97"/>
      <c r="KR25" s="97"/>
      <c r="KS25" s="97"/>
      <c r="KT25" s="97"/>
      <c r="KU25" s="97"/>
      <c r="KV25" s="97"/>
      <c r="KW25" s="97"/>
      <c r="KX25" s="97"/>
      <c r="KY25" s="97"/>
      <c r="KZ25" s="97"/>
      <c r="LA25" s="97"/>
      <c r="LB25" s="97"/>
      <c r="LC25" s="97"/>
      <c r="LD25" s="97"/>
      <c r="LE25" s="97"/>
      <c r="LF25" s="97"/>
      <c r="LG25" s="97"/>
      <c r="LH25" s="97"/>
      <c r="LI25" s="97"/>
      <c r="LJ25" s="97"/>
      <c r="LK25" s="97"/>
      <c r="LL25" s="97"/>
      <c r="LM25" s="97"/>
      <c r="LN25" s="97"/>
      <c r="LO25" s="97"/>
      <c r="LP25" s="97"/>
      <c r="LQ25" s="97"/>
      <c r="LR25" s="97"/>
      <c r="LS25" s="97"/>
      <c r="LT25" s="97"/>
      <c r="LU25" s="97"/>
      <c r="LV25" s="97"/>
      <c r="LW25" s="97"/>
      <c r="LX25" s="97"/>
      <c r="LY25" s="97"/>
      <c r="LZ25" s="97"/>
      <c r="MA25" s="97"/>
      <c r="MB25" s="97"/>
      <c r="MC25" s="97"/>
      <c r="MD25" s="97"/>
      <c r="ME25" s="97"/>
      <c r="MF25" s="97"/>
      <c r="MG25" s="97"/>
      <c r="MH25" s="97"/>
      <c r="MI25" s="97"/>
      <c r="MJ25" s="97"/>
      <c r="MK25" s="97"/>
      <c r="ML25" s="97"/>
      <c r="MM25" s="97"/>
      <c r="MN25" s="97"/>
      <c r="MO25" s="97"/>
      <c r="MP25" s="97"/>
      <c r="MQ25" s="97"/>
      <c r="MR25" s="97"/>
      <c r="MS25" s="97"/>
      <c r="MT25" s="97"/>
      <c r="MU25" s="97"/>
      <c r="MV25" s="97"/>
      <c r="MW25" s="97"/>
      <c r="MX25" s="97"/>
      <c r="MY25" s="97"/>
      <c r="MZ25" s="97"/>
      <c r="NA25" s="97"/>
      <c r="NB25" s="97"/>
      <c r="NC25" s="97"/>
      <c r="ND25" s="97"/>
      <c r="NE25" s="97"/>
      <c r="NF25" s="97"/>
      <c r="NG25" s="97"/>
      <c r="NH25" s="97"/>
      <c r="NI25" s="97"/>
      <c r="NJ25" s="97"/>
      <c r="NK25" s="97"/>
      <c r="NL25" s="97"/>
      <c r="NM25" s="97"/>
      <c r="NN25" s="97"/>
      <c r="NO25" s="97"/>
      <c r="NP25" s="97"/>
      <c r="NQ25" s="97"/>
      <c r="NR25" s="97"/>
      <c r="NS25" s="97"/>
      <c r="NT25" s="97"/>
      <c r="NU25" s="97"/>
      <c r="NV25" s="97"/>
      <c r="NW25" s="97"/>
      <c r="NX25" s="97"/>
      <c r="NY25" s="97"/>
      <c r="NZ25" s="97"/>
      <c r="OA25" s="97"/>
      <c r="OB25" s="97"/>
      <c r="OC25" s="97"/>
      <c r="OD25" s="97"/>
      <c r="OE25" s="97"/>
      <c r="OF25" s="97"/>
      <c r="OG25" s="97"/>
      <c r="OH25" s="97"/>
      <c r="OI25" s="97"/>
      <c r="OJ25" s="97"/>
      <c r="OK25" s="97"/>
      <c r="OL25" s="97"/>
      <c r="OM25" s="97"/>
      <c r="ON25" s="97"/>
      <c r="OO25" s="97"/>
      <c r="OP25" s="97"/>
      <c r="OQ25" s="97"/>
      <c r="OR25" s="97"/>
      <c r="OS25" s="97"/>
      <c r="OT25" s="97"/>
      <c r="OU25" s="97"/>
      <c r="OV25" s="97"/>
      <c r="OW25" s="97"/>
      <c r="OX25" s="97"/>
      <c r="OY25" s="97"/>
      <c r="OZ25" s="97"/>
      <c r="PA25" s="97"/>
      <c r="PB25" s="97"/>
      <c r="PC25" s="97"/>
      <c r="PD25" s="97"/>
      <c r="PE25" s="97"/>
      <c r="PF25" s="97"/>
      <c r="PG25" s="97"/>
      <c r="PH25" s="97"/>
      <c r="PI25" s="97"/>
      <c r="PJ25" s="97"/>
      <c r="PK25" s="97"/>
      <c r="PL25" s="97"/>
      <c r="PM25" s="97"/>
      <c r="PN25" s="97"/>
      <c r="PO25" s="97"/>
      <c r="PP25" s="97"/>
      <c r="PQ25" s="97"/>
      <c r="PR25" s="97"/>
      <c r="PS25" s="97"/>
      <c r="PT25" s="97"/>
      <c r="PU25" s="97"/>
      <c r="PV25" s="97"/>
      <c r="PW25" s="97"/>
      <c r="PX25" s="97"/>
      <c r="PY25" s="97"/>
      <c r="PZ25" s="97"/>
      <c r="QA25" s="97"/>
      <c r="QB25" s="97"/>
      <c r="QC25" s="97"/>
      <c r="QD25" s="97"/>
      <c r="QE25" s="97"/>
      <c r="QF25" s="97"/>
      <c r="QG25" s="97"/>
      <c r="QH25" s="97"/>
      <c r="QI25" s="97"/>
      <c r="QJ25" s="97"/>
      <c r="QK25" s="97"/>
      <c r="QL25" s="97"/>
      <c r="QM25" s="97"/>
      <c r="QN25" s="97"/>
      <c r="QO25" s="97"/>
      <c r="QP25" s="97"/>
      <c r="QQ25" s="97"/>
      <c r="QR25" s="97"/>
      <c r="QS25" s="97"/>
      <c r="QT25" s="97"/>
      <c r="QU25" s="97"/>
      <c r="QV25" s="97"/>
      <c r="QW25" s="97"/>
      <c r="QX25" s="97"/>
      <c r="QY25" s="97"/>
      <c r="QZ25" s="97"/>
      <c r="RA25" s="97"/>
      <c r="RB25" s="97"/>
      <c r="RC25" s="97"/>
      <c r="RD25" s="97"/>
      <c r="RE25" s="97"/>
      <c r="RF25" s="97"/>
      <c r="RG25" s="97"/>
      <c r="RH25" s="97"/>
      <c r="RI25" s="97"/>
      <c r="RJ25" s="97"/>
      <c r="RK25" s="97"/>
      <c r="RL25" s="97"/>
      <c r="RM25" s="97"/>
      <c r="RN25" s="97"/>
      <c r="RO25" s="97"/>
      <c r="RP25" s="97"/>
      <c r="RQ25" s="97"/>
      <c r="RR25" s="97"/>
      <c r="RS25" s="97"/>
      <c r="RT25" s="97"/>
      <c r="RU25" s="97"/>
      <c r="RV25" s="97"/>
      <c r="RW25" s="97"/>
      <c r="RX25" s="97"/>
      <c r="RY25" s="97"/>
      <c r="RZ25" s="97"/>
      <c r="SA25" s="97"/>
      <c r="SB25" s="97"/>
      <c r="SC25" s="97"/>
      <c r="SD25" s="97"/>
      <c r="SE25" s="97"/>
      <c r="SF25" s="97"/>
      <c r="SG25" s="97"/>
      <c r="SH25" s="97"/>
      <c r="SI25" s="97"/>
      <c r="SJ25" s="97"/>
      <c r="SK25" s="97"/>
      <c r="SL25" s="97"/>
      <c r="SM25" s="97"/>
      <c r="SN25" s="97"/>
      <c r="SO25" s="97"/>
      <c r="SP25" s="97"/>
      <c r="SQ25" s="97"/>
      <c r="SR25" s="97"/>
      <c r="SS25" s="97"/>
      <c r="ST25" s="97"/>
      <c r="SU25" s="97"/>
      <c r="SV25" s="97"/>
      <c r="SW25" s="97"/>
      <c r="SX25" s="97"/>
      <c r="SY25" s="97"/>
      <c r="SZ25" s="97"/>
      <c r="TA25" s="97"/>
      <c r="TB25" s="97"/>
      <c r="TC25" s="97"/>
      <c r="TD25" s="97"/>
      <c r="TE25" s="97"/>
      <c r="TF25" s="97"/>
      <c r="TG25" s="97"/>
      <c r="TH25" s="97"/>
      <c r="TI25" s="97"/>
      <c r="TJ25" s="97"/>
      <c r="TK25" s="97"/>
      <c r="TL25" s="97"/>
      <c r="TM25" s="97"/>
      <c r="TN25" s="97"/>
      <c r="TO25" s="97"/>
      <c r="TP25" s="97"/>
      <c r="TQ25" s="97"/>
      <c r="TR25" s="97"/>
      <c r="TS25" s="97"/>
      <c r="TT25" s="97"/>
      <c r="TU25" s="97"/>
      <c r="TV25" s="97"/>
      <c r="TW25" s="97"/>
      <c r="TX25" s="97"/>
      <c r="TY25" s="97"/>
      <c r="TZ25" s="97"/>
      <c r="UA25" s="97"/>
      <c r="UB25" s="97"/>
      <c r="UC25" s="97"/>
      <c r="UD25" s="97"/>
      <c r="UE25" s="97"/>
      <c r="UF25" s="97"/>
      <c r="UG25" s="97"/>
      <c r="UH25" s="97"/>
      <c r="UI25" s="97"/>
      <c r="UJ25" s="97"/>
      <c r="UK25" s="97"/>
      <c r="UL25" s="97"/>
      <c r="UM25" s="97"/>
      <c r="UN25" s="97"/>
      <c r="UO25" s="97"/>
      <c r="UP25" s="97"/>
      <c r="UQ25" s="97"/>
      <c r="UR25" s="97"/>
      <c r="US25" s="97"/>
      <c r="UT25" s="97"/>
      <c r="UU25" s="97"/>
      <c r="UV25" s="97"/>
      <c r="UW25" s="97"/>
      <c r="UX25" s="97"/>
      <c r="UY25" s="97"/>
      <c r="UZ25" s="97"/>
      <c r="VA25" s="97"/>
      <c r="VB25" s="97"/>
      <c r="VC25" s="97"/>
      <c r="VD25" s="97"/>
      <c r="VE25" s="97"/>
      <c r="VF25" s="97"/>
      <c r="VG25" s="97"/>
      <c r="VH25" s="97"/>
      <c r="VI25" s="97"/>
      <c r="VJ25" s="97"/>
      <c r="VK25" s="97"/>
      <c r="VL25" s="97"/>
      <c r="VM25" s="97"/>
      <c r="VN25" s="97"/>
      <c r="VO25" s="97"/>
      <c r="VP25" s="97"/>
      <c r="VQ25" s="97"/>
      <c r="VR25" s="97"/>
      <c r="VS25" s="97"/>
      <c r="VT25" s="97"/>
      <c r="VU25" s="97"/>
      <c r="VV25" s="97"/>
      <c r="VW25" s="97"/>
      <c r="VX25" s="97"/>
      <c r="VY25" s="97"/>
      <c r="VZ25" s="97"/>
      <c r="WA25" s="97"/>
      <c r="WB25" s="97"/>
      <c r="WC25" s="97"/>
      <c r="WD25" s="97"/>
      <c r="WE25" s="97"/>
      <c r="WF25" s="97"/>
      <c r="WG25" s="97"/>
      <c r="WH25" s="97"/>
      <c r="WI25" s="97"/>
      <c r="WJ25" s="97"/>
      <c r="WK25" s="97"/>
      <c r="WL25" s="97"/>
      <c r="WM25" s="97"/>
      <c r="WN25" s="97"/>
      <c r="WO25" s="97"/>
      <c r="WP25" s="97"/>
      <c r="WQ25" s="97"/>
      <c r="WR25" s="97"/>
      <c r="WS25" s="97"/>
      <c r="WT25" s="97"/>
      <c r="WU25" s="97"/>
      <c r="WV25" s="97"/>
      <c r="WW25" s="97"/>
      <c r="WX25" s="97"/>
      <c r="WY25" s="97"/>
      <c r="WZ25" s="97"/>
      <c r="XA25" s="97"/>
      <c r="XB25" s="97"/>
      <c r="XC25" s="97"/>
      <c r="XD25" s="97"/>
      <c r="XE25" s="97"/>
      <c r="XF25" s="97"/>
      <c r="XG25" s="97"/>
      <c r="XH25" s="97"/>
      <c r="XI25" s="97"/>
      <c r="XJ25" s="97"/>
    </row>
    <row r="26" spans="2:634" x14ac:dyDescent="0.3">
      <c r="B26" s="213"/>
      <c r="C26" s="102"/>
      <c r="D26" s="97"/>
      <c r="E26" s="97"/>
      <c r="F26" s="103"/>
      <c r="G26" s="102"/>
      <c r="H26" s="97"/>
      <c r="I26" s="97"/>
      <c r="J26" s="103"/>
      <c r="K26" s="102"/>
      <c r="L26" s="97"/>
      <c r="M26" s="97"/>
      <c r="N26" s="103"/>
      <c r="O26" s="102"/>
      <c r="P26" s="97"/>
      <c r="Q26" s="97"/>
      <c r="R26" s="201"/>
      <c r="S26" s="202"/>
      <c r="T26" s="97"/>
      <c r="U26" s="97"/>
      <c r="V26" s="103"/>
      <c r="W26" s="102"/>
      <c r="X26" s="97"/>
      <c r="Y26" s="97"/>
      <c r="Z26" s="103"/>
      <c r="AA26" s="102"/>
      <c r="AB26" s="97"/>
      <c r="AC26" s="97"/>
      <c r="AD26" s="103"/>
      <c r="AE26" s="102"/>
      <c r="AF26" s="97"/>
      <c r="AG26" s="97"/>
      <c r="AH26" s="103"/>
      <c r="AI26" s="102"/>
      <c r="AJ26" s="97"/>
      <c r="AK26" s="97"/>
      <c r="AL26" s="201"/>
      <c r="AM26" s="202"/>
      <c r="AN26" s="97"/>
      <c r="AO26" s="97"/>
      <c r="AP26" s="103"/>
      <c r="AQ26" s="102"/>
      <c r="AR26" s="97"/>
      <c r="AS26" s="97"/>
      <c r="AT26" s="103"/>
      <c r="AU26" s="102"/>
      <c r="AV26" s="97"/>
      <c r="AW26" s="97"/>
      <c r="AX26" s="103"/>
      <c r="AY26" s="102"/>
      <c r="AZ26" s="97"/>
      <c r="BA26" s="97"/>
      <c r="BB26" s="103"/>
      <c r="BC26" s="102"/>
      <c r="BD26" s="97"/>
      <c r="BE26" s="97"/>
      <c r="BF26" s="103"/>
      <c r="BG26" s="99"/>
      <c r="BH26" s="97"/>
      <c r="BI26" s="97"/>
      <c r="BJ26" s="97"/>
      <c r="BK26" s="97"/>
      <c r="BL26" s="97"/>
      <c r="BM26" s="97"/>
      <c r="BN26" s="97"/>
      <c r="BO26" s="97"/>
      <c r="BP26" s="97"/>
      <c r="BQ26" s="97"/>
      <c r="BR26" s="201"/>
      <c r="BS26" s="99"/>
      <c r="BT26" s="97"/>
      <c r="BU26" s="97"/>
      <c r="BV26" s="97"/>
      <c r="BW26" s="97"/>
      <c r="BX26" s="97"/>
      <c r="BY26" s="97"/>
      <c r="BZ26" s="97"/>
      <c r="CA26" s="97"/>
      <c r="CB26" s="97"/>
      <c r="CC26" s="97"/>
      <c r="CD26" s="97"/>
      <c r="CE26" s="97"/>
      <c r="CF26" s="97"/>
      <c r="CG26" s="97"/>
      <c r="CH26" s="97"/>
      <c r="CI26" s="97"/>
      <c r="CJ26" s="97"/>
      <c r="CK26" s="97"/>
      <c r="CL26" s="97"/>
      <c r="CM26" s="97"/>
      <c r="CN26" s="97"/>
      <c r="CO26" s="97"/>
      <c r="CP26" s="97"/>
      <c r="CQ26" s="97"/>
      <c r="CR26" s="97"/>
      <c r="CS26" s="97"/>
      <c r="CT26" s="97"/>
      <c r="CU26" s="97"/>
      <c r="CV26" s="97"/>
      <c r="CW26" s="97"/>
      <c r="CX26" s="97"/>
      <c r="CY26" s="97"/>
      <c r="CZ26" s="97"/>
      <c r="DA26" s="97"/>
      <c r="DB26" s="97"/>
      <c r="DC26" s="97"/>
      <c r="DD26" s="97"/>
      <c r="DE26" s="97"/>
      <c r="DF26" s="97"/>
      <c r="DG26" s="97"/>
      <c r="DH26" s="97"/>
      <c r="DI26" s="97"/>
      <c r="DJ26" s="97"/>
      <c r="DK26" s="97"/>
      <c r="DL26" s="97"/>
      <c r="DM26" s="97"/>
      <c r="DN26" s="97"/>
      <c r="DO26" s="97"/>
      <c r="DP26" s="97"/>
      <c r="DQ26" s="97"/>
      <c r="DR26" s="97"/>
      <c r="DS26" s="97"/>
      <c r="DT26" s="97"/>
      <c r="DU26" s="97"/>
      <c r="DV26" s="97"/>
      <c r="DW26" s="97"/>
      <c r="DX26" s="97"/>
      <c r="DY26" s="97"/>
      <c r="DZ26" s="97"/>
      <c r="EA26" s="97"/>
      <c r="EB26" s="97"/>
      <c r="EC26" s="97"/>
      <c r="ED26" s="97"/>
      <c r="EE26" s="97"/>
      <c r="EF26" s="97"/>
      <c r="EG26" s="97"/>
      <c r="EH26" s="97"/>
      <c r="EI26" s="97"/>
      <c r="EJ26" s="97"/>
      <c r="EK26" s="97"/>
      <c r="EL26" s="97"/>
      <c r="EM26" s="97"/>
      <c r="EN26" s="97"/>
      <c r="EO26" s="97"/>
      <c r="EP26" s="97"/>
      <c r="EQ26" s="97"/>
      <c r="ER26" s="97"/>
      <c r="ES26" s="97"/>
      <c r="ET26" s="97"/>
      <c r="EU26" s="97"/>
      <c r="EV26" s="97"/>
      <c r="EW26" s="97"/>
      <c r="EX26" s="97"/>
      <c r="EY26" s="97"/>
      <c r="EZ26" s="97"/>
      <c r="FA26" s="97"/>
      <c r="FB26" s="97"/>
      <c r="FC26" s="97"/>
      <c r="FD26" s="97"/>
      <c r="FE26" s="97"/>
      <c r="FF26" s="97"/>
      <c r="FG26" s="97"/>
      <c r="FH26" s="97"/>
      <c r="FI26" s="97"/>
      <c r="FJ26" s="97"/>
      <c r="FK26" s="97"/>
      <c r="FL26" s="97"/>
      <c r="FM26" s="97"/>
      <c r="FN26" s="97"/>
      <c r="FO26" s="97"/>
      <c r="FP26" s="97"/>
      <c r="FQ26" s="97"/>
      <c r="FR26" s="97"/>
      <c r="FS26" s="97"/>
      <c r="FT26" s="97"/>
      <c r="FU26" s="97"/>
      <c r="FV26" s="97"/>
      <c r="FW26" s="97"/>
      <c r="FX26" s="97"/>
      <c r="FY26" s="97"/>
      <c r="FZ26" s="97"/>
      <c r="GA26" s="97"/>
      <c r="GB26" s="97"/>
      <c r="GC26" s="97"/>
      <c r="GD26" s="97"/>
      <c r="GE26" s="97"/>
      <c r="GF26" s="97"/>
      <c r="GG26" s="97"/>
      <c r="GH26" s="97"/>
      <c r="GI26" s="97"/>
      <c r="GJ26" s="97"/>
      <c r="GK26" s="97"/>
      <c r="GL26" s="97"/>
      <c r="GM26" s="97"/>
      <c r="GN26" s="97"/>
      <c r="GO26" s="97"/>
      <c r="GP26" s="97"/>
      <c r="GQ26" s="97"/>
      <c r="GR26" s="97"/>
      <c r="GS26" s="97"/>
      <c r="GT26" s="97"/>
      <c r="GU26" s="97"/>
      <c r="GV26" s="97"/>
      <c r="GW26" s="97"/>
      <c r="GX26" s="97"/>
      <c r="GY26" s="97"/>
      <c r="GZ26" s="97"/>
      <c r="HA26" s="97"/>
      <c r="HB26" s="97"/>
      <c r="HC26" s="97"/>
      <c r="HD26" s="97"/>
      <c r="HE26" s="97"/>
      <c r="HF26" s="97"/>
      <c r="HG26" s="97"/>
      <c r="HH26" s="97"/>
      <c r="HI26" s="97"/>
      <c r="HJ26" s="97"/>
      <c r="HK26" s="97"/>
      <c r="HL26" s="97"/>
      <c r="HM26" s="97"/>
      <c r="HN26" s="97"/>
      <c r="HO26" s="97"/>
      <c r="HP26" s="97"/>
      <c r="HQ26" s="97"/>
      <c r="HR26" s="97"/>
      <c r="HS26" s="97"/>
      <c r="HT26" s="97"/>
      <c r="HU26" s="97"/>
      <c r="HV26" s="97"/>
      <c r="HW26" s="97"/>
      <c r="HX26" s="97"/>
      <c r="HY26" s="97"/>
      <c r="HZ26" s="97"/>
      <c r="IA26" s="97"/>
      <c r="IB26" s="97"/>
      <c r="IC26" s="97"/>
      <c r="ID26" s="97"/>
      <c r="IE26" s="97"/>
      <c r="IF26" s="97"/>
      <c r="IG26" s="97"/>
      <c r="IH26" s="97"/>
      <c r="II26" s="97"/>
      <c r="IJ26" s="97"/>
      <c r="IK26" s="97"/>
      <c r="IL26" s="97"/>
      <c r="IM26" s="97"/>
      <c r="IN26" s="97"/>
      <c r="IO26" s="97"/>
      <c r="IP26" s="97"/>
      <c r="IQ26" s="97"/>
      <c r="IR26" s="97"/>
      <c r="IS26" s="97"/>
      <c r="IT26" s="97"/>
      <c r="IU26" s="97"/>
      <c r="IV26" s="97"/>
      <c r="IW26" s="97"/>
      <c r="IX26" s="97"/>
      <c r="IY26" s="97"/>
      <c r="IZ26" s="97"/>
      <c r="JA26" s="97"/>
      <c r="JB26" s="97"/>
      <c r="JC26" s="97"/>
      <c r="JD26" s="97"/>
      <c r="JE26" s="97"/>
      <c r="JF26" s="97"/>
      <c r="JG26" s="97"/>
      <c r="JH26" s="97"/>
      <c r="JI26" s="97"/>
      <c r="JJ26" s="97"/>
      <c r="JK26" s="97"/>
      <c r="JL26" s="97"/>
      <c r="JM26" s="97"/>
      <c r="JN26" s="97"/>
      <c r="JO26" s="97"/>
      <c r="JP26" s="97"/>
      <c r="JQ26" s="97"/>
      <c r="JR26" s="97"/>
      <c r="JS26" s="97"/>
      <c r="JT26" s="97"/>
      <c r="JU26" s="97"/>
      <c r="JV26" s="97"/>
      <c r="JW26" s="97"/>
      <c r="JX26" s="97"/>
      <c r="JY26" s="97"/>
      <c r="JZ26" s="97"/>
      <c r="KA26" s="97"/>
      <c r="KB26" s="97"/>
      <c r="KC26" s="97"/>
      <c r="KD26" s="97"/>
      <c r="KE26" s="97"/>
      <c r="KF26" s="97"/>
      <c r="KG26" s="97"/>
      <c r="KH26" s="97"/>
      <c r="KI26" s="97"/>
      <c r="KJ26" s="97"/>
      <c r="KK26" s="97"/>
      <c r="KL26" s="97"/>
      <c r="KM26" s="97"/>
      <c r="KN26" s="97"/>
      <c r="KO26" s="97"/>
      <c r="KP26" s="97"/>
      <c r="KQ26" s="97"/>
      <c r="KR26" s="97"/>
      <c r="KS26" s="97"/>
      <c r="KT26" s="97"/>
      <c r="KU26" s="97"/>
      <c r="KV26" s="97"/>
      <c r="KW26" s="97"/>
      <c r="KX26" s="97"/>
      <c r="KY26" s="97"/>
      <c r="KZ26" s="97"/>
      <c r="LA26" s="97"/>
      <c r="LB26" s="97"/>
      <c r="LC26" s="97"/>
      <c r="LD26" s="97"/>
      <c r="LE26" s="97"/>
      <c r="LF26" s="97"/>
      <c r="LG26" s="97"/>
      <c r="LH26" s="97"/>
      <c r="LI26" s="97"/>
      <c r="LJ26" s="97"/>
      <c r="LK26" s="97"/>
      <c r="LL26" s="97"/>
      <c r="LM26" s="97"/>
      <c r="LN26" s="97"/>
      <c r="LO26" s="97"/>
      <c r="LP26" s="97"/>
      <c r="LQ26" s="97"/>
      <c r="LR26" s="97"/>
      <c r="LS26" s="97"/>
      <c r="LT26" s="97"/>
      <c r="LU26" s="97"/>
      <c r="LV26" s="97"/>
      <c r="LW26" s="97"/>
      <c r="LX26" s="97"/>
      <c r="LY26" s="97"/>
      <c r="LZ26" s="97"/>
      <c r="MA26" s="97"/>
      <c r="MB26" s="97"/>
      <c r="MC26" s="97"/>
      <c r="MD26" s="97"/>
      <c r="ME26" s="97"/>
      <c r="MF26" s="97"/>
      <c r="MG26" s="97"/>
      <c r="MH26" s="97"/>
      <c r="MI26" s="97"/>
      <c r="MJ26" s="97"/>
      <c r="MK26" s="97"/>
      <c r="ML26" s="97"/>
      <c r="MM26" s="97"/>
      <c r="MN26" s="97"/>
      <c r="MO26" s="97"/>
      <c r="MP26" s="97"/>
      <c r="MQ26" s="97"/>
      <c r="MR26" s="97"/>
      <c r="MS26" s="97"/>
      <c r="MT26" s="97"/>
      <c r="MU26" s="97"/>
      <c r="MV26" s="97"/>
      <c r="MW26" s="97"/>
      <c r="MX26" s="97"/>
      <c r="MY26" s="97"/>
      <c r="MZ26" s="97"/>
      <c r="NA26" s="97"/>
      <c r="NB26" s="97"/>
      <c r="NC26" s="97"/>
      <c r="ND26" s="97"/>
      <c r="NE26" s="97"/>
      <c r="NF26" s="97"/>
      <c r="NG26" s="97"/>
      <c r="NH26" s="97"/>
      <c r="NI26" s="97"/>
      <c r="NJ26" s="97"/>
      <c r="NK26" s="97"/>
      <c r="NL26" s="97"/>
      <c r="NM26" s="97"/>
      <c r="NN26" s="97"/>
      <c r="NO26" s="97"/>
      <c r="NP26" s="97"/>
      <c r="NQ26" s="97"/>
      <c r="NR26" s="97"/>
      <c r="NS26" s="97"/>
      <c r="NT26" s="97"/>
      <c r="NU26" s="97"/>
      <c r="NV26" s="97"/>
      <c r="NW26" s="97"/>
      <c r="NX26" s="97"/>
      <c r="NY26" s="97"/>
      <c r="NZ26" s="97"/>
      <c r="OA26" s="97"/>
      <c r="OB26" s="97"/>
      <c r="OC26" s="97"/>
      <c r="OD26" s="97"/>
      <c r="OE26" s="97"/>
      <c r="OF26" s="97"/>
      <c r="OG26" s="97"/>
      <c r="OH26" s="97"/>
      <c r="OI26" s="97"/>
      <c r="OJ26" s="97"/>
      <c r="OK26" s="97"/>
      <c r="OL26" s="97"/>
      <c r="OM26" s="97"/>
      <c r="ON26" s="97"/>
      <c r="OO26" s="97"/>
      <c r="OP26" s="97"/>
      <c r="OQ26" s="97"/>
      <c r="OR26" s="97"/>
      <c r="OS26" s="97"/>
      <c r="OT26" s="97"/>
      <c r="OU26" s="97"/>
      <c r="OV26" s="97"/>
      <c r="OW26" s="97"/>
      <c r="OX26" s="97"/>
      <c r="OY26" s="97"/>
      <c r="OZ26" s="97"/>
      <c r="PA26" s="97"/>
      <c r="PB26" s="97"/>
      <c r="PC26" s="97"/>
      <c r="PD26" s="97"/>
      <c r="PE26" s="97"/>
      <c r="PF26" s="97"/>
      <c r="PG26" s="97"/>
      <c r="PH26" s="97"/>
      <c r="PI26" s="97"/>
      <c r="PJ26" s="97"/>
      <c r="PK26" s="97"/>
      <c r="PL26" s="97"/>
      <c r="PM26" s="97"/>
      <c r="PN26" s="97"/>
      <c r="PO26" s="97"/>
      <c r="PP26" s="97"/>
      <c r="PQ26" s="97"/>
      <c r="PR26" s="97"/>
      <c r="PS26" s="97"/>
      <c r="PT26" s="97"/>
      <c r="PU26" s="97"/>
      <c r="PV26" s="97"/>
      <c r="PW26" s="97"/>
      <c r="PX26" s="97"/>
      <c r="PY26" s="97"/>
      <c r="PZ26" s="97"/>
      <c r="QA26" s="97"/>
      <c r="QB26" s="97"/>
      <c r="QC26" s="97"/>
      <c r="QD26" s="97"/>
      <c r="QE26" s="97"/>
      <c r="QF26" s="97"/>
      <c r="QG26" s="97"/>
      <c r="QH26" s="97"/>
      <c r="QI26" s="97"/>
      <c r="QJ26" s="97"/>
      <c r="QK26" s="97"/>
      <c r="QL26" s="97"/>
      <c r="QM26" s="97"/>
      <c r="QN26" s="97"/>
      <c r="QO26" s="97"/>
      <c r="QP26" s="97"/>
      <c r="QQ26" s="97"/>
      <c r="QR26" s="97"/>
      <c r="QS26" s="97"/>
      <c r="QT26" s="97"/>
      <c r="QU26" s="97"/>
      <c r="QV26" s="97"/>
      <c r="QW26" s="97"/>
      <c r="QX26" s="97"/>
      <c r="QY26" s="97"/>
      <c r="QZ26" s="97"/>
      <c r="RA26" s="97"/>
      <c r="RB26" s="97"/>
      <c r="RC26" s="97"/>
      <c r="RD26" s="97"/>
      <c r="RE26" s="97"/>
      <c r="RF26" s="97"/>
      <c r="RG26" s="97"/>
      <c r="RH26" s="97"/>
      <c r="RI26" s="97"/>
      <c r="RJ26" s="97"/>
      <c r="RK26" s="97"/>
      <c r="RL26" s="97"/>
      <c r="RM26" s="97"/>
      <c r="RN26" s="97"/>
      <c r="RO26" s="97"/>
      <c r="RP26" s="97"/>
      <c r="RQ26" s="97"/>
      <c r="RR26" s="97"/>
      <c r="RS26" s="97"/>
      <c r="RT26" s="97"/>
      <c r="RU26" s="97"/>
      <c r="RV26" s="97"/>
      <c r="RW26" s="97"/>
      <c r="RX26" s="97"/>
      <c r="RY26" s="97"/>
      <c r="RZ26" s="97"/>
      <c r="SA26" s="97"/>
      <c r="SB26" s="97"/>
      <c r="SC26" s="97"/>
      <c r="SD26" s="97"/>
      <c r="SE26" s="97"/>
      <c r="SF26" s="97"/>
      <c r="SG26" s="97"/>
      <c r="SH26" s="97"/>
      <c r="SI26" s="97"/>
      <c r="SJ26" s="97"/>
      <c r="SK26" s="97"/>
      <c r="SL26" s="97"/>
      <c r="SM26" s="97"/>
      <c r="SN26" s="97"/>
      <c r="SO26" s="97"/>
      <c r="SP26" s="97"/>
      <c r="SQ26" s="97"/>
      <c r="SR26" s="97"/>
      <c r="SS26" s="97"/>
      <c r="ST26" s="97"/>
      <c r="SU26" s="97"/>
      <c r="SV26" s="97"/>
      <c r="SW26" s="97"/>
      <c r="SX26" s="97"/>
      <c r="SY26" s="97"/>
      <c r="SZ26" s="97"/>
      <c r="TA26" s="97"/>
      <c r="TB26" s="97"/>
      <c r="TC26" s="97"/>
      <c r="TD26" s="97"/>
      <c r="TE26" s="97"/>
      <c r="TF26" s="97"/>
      <c r="TG26" s="97"/>
      <c r="TH26" s="97"/>
      <c r="TI26" s="97"/>
      <c r="TJ26" s="97"/>
      <c r="TK26" s="97"/>
      <c r="TL26" s="97"/>
      <c r="TM26" s="97"/>
      <c r="TN26" s="97"/>
      <c r="TO26" s="97"/>
      <c r="TP26" s="97"/>
      <c r="TQ26" s="97"/>
      <c r="TR26" s="97"/>
      <c r="TS26" s="97"/>
      <c r="TT26" s="97"/>
      <c r="TU26" s="97"/>
      <c r="TV26" s="97"/>
      <c r="TW26" s="97"/>
      <c r="TX26" s="97"/>
      <c r="TY26" s="97"/>
      <c r="TZ26" s="97"/>
      <c r="UA26" s="97"/>
      <c r="UB26" s="97"/>
      <c r="UC26" s="97"/>
      <c r="UD26" s="97"/>
      <c r="UE26" s="97"/>
      <c r="UF26" s="97"/>
      <c r="UG26" s="97"/>
      <c r="UH26" s="97"/>
      <c r="UI26" s="97"/>
      <c r="UJ26" s="97"/>
      <c r="UK26" s="97"/>
      <c r="UL26" s="97"/>
      <c r="UM26" s="97"/>
      <c r="UN26" s="97"/>
      <c r="UO26" s="97"/>
      <c r="UP26" s="97"/>
      <c r="UQ26" s="97"/>
      <c r="UR26" s="97"/>
      <c r="US26" s="97"/>
      <c r="UT26" s="97"/>
      <c r="UU26" s="97"/>
      <c r="UV26" s="97"/>
      <c r="UW26" s="97"/>
      <c r="UX26" s="97"/>
      <c r="UY26" s="97"/>
      <c r="UZ26" s="97"/>
      <c r="VA26" s="97"/>
      <c r="VB26" s="97"/>
      <c r="VC26" s="97"/>
      <c r="VD26" s="97"/>
      <c r="VE26" s="97"/>
      <c r="VF26" s="97"/>
      <c r="VG26" s="97"/>
      <c r="VH26" s="97"/>
      <c r="VI26" s="97"/>
      <c r="VJ26" s="97"/>
      <c r="VK26" s="97"/>
      <c r="VL26" s="97"/>
      <c r="VM26" s="97"/>
      <c r="VN26" s="97"/>
      <c r="VO26" s="97"/>
      <c r="VP26" s="97"/>
      <c r="VQ26" s="97"/>
      <c r="VR26" s="97"/>
      <c r="VS26" s="97"/>
      <c r="VT26" s="97"/>
      <c r="VU26" s="97"/>
      <c r="VV26" s="97"/>
      <c r="VW26" s="97"/>
      <c r="VX26" s="97"/>
      <c r="VY26" s="97"/>
      <c r="VZ26" s="97"/>
      <c r="WA26" s="97"/>
      <c r="WB26" s="97"/>
      <c r="WC26" s="97"/>
      <c r="WD26" s="97"/>
      <c r="WE26" s="97"/>
      <c r="WF26" s="97"/>
      <c r="WG26" s="97"/>
      <c r="WH26" s="97"/>
      <c r="WI26" s="97"/>
      <c r="WJ26" s="97"/>
      <c r="WK26" s="97"/>
      <c r="WL26" s="97"/>
      <c r="WM26" s="97"/>
      <c r="WN26" s="97"/>
      <c r="WO26" s="97"/>
      <c r="WP26" s="97"/>
      <c r="WQ26" s="97"/>
      <c r="WR26" s="97"/>
      <c r="WS26" s="97"/>
      <c r="WT26" s="97"/>
      <c r="WU26" s="97"/>
      <c r="WV26" s="97"/>
      <c r="WW26" s="97"/>
      <c r="WX26" s="97"/>
      <c r="WY26" s="97"/>
      <c r="WZ26" s="97"/>
      <c r="XA26" s="97"/>
      <c r="XB26" s="97"/>
      <c r="XC26" s="97"/>
      <c r="XD26" s="97"/>
      <c r="XE26" s="97"/>
      <c r="XF26" s="97"/>
      <c r="XG26" s="97"/>
      <c r="XH26" s="97"/>
      <c r="XI26" s="97"/>
      <c r="XJ26" s="97"/>
    </row>
    <row r="27" spans="2:634" x14ac:dyDescent="0.3">
      <c r="B27" s="213"/>
      <c r="C27" s="102"/>
      <c r="D27" s="97"/>
      <c r="E27" s="97"/>
      <c r="F27" s="103"/>
      <c r="G27" s="102"/>
      <c r="H27" s="97"/>
      <c r="I27" s="97"/>
      <c r="J27" s="103"/>
      <c r="K27" s="102"/>
      <c r="L27" s="97"/>
      <c r="M27" s="97"/>
      <c r="N27" s="103"/>
      <c r="O27" s="102"/>
      <c r="P27" s="97"/>
      <c r="Q27" s="97"/>
      <c r="R27" s="201"/>
      <c r="S27" s="202"/>
      <c r="T27" s="97"/>
      <c r="U27" s="97"/>
      <c r="V27" s="103"/>
      <c r="W27" s="102"/>
      <c r="X27" s="97"/>
      <c r="Y27" s="97"/>
      <c r="Z27" s="103"/>
      <c r="AA27" s="102"/>
      <c r="AB27" s="97"/>
      <c r="AC27" s="97"/>
      <c r="AD27" s="103"/>
      <c r="AE27" s="102"/>
      <c r="AF27" s="97"/>
      <c r="AG27" s="97"/>
      <c r="AH27" s="103"/>
      <c r="AI27" s="102"/>
      <c r="AJ27" s="97"/>
      <c r="AK27" s="97"/>
      <c r="AL27" s="201"/>
      <c r="AM27" s="202"/>
      <c r="AN27" s="97"/>
      <c r="AO27" s="97"/>
      <c r="AP27" s="103"/>
      <c r="AQ27" s="102"/>
      <c r="AR27" s="97"/>
      <c r="AS27" s="97"/>
      <c r="AT27" s="103"/>
      <c r="AU27" s="102"/>
      <c r="AV27" s="97"/>
      <c r="AW27" s="97"/>
      <c r="AX27" s="103"/>
      <c r="AY27" s="102"/>
      <c r="AZ27" s="97"/>
      <c r="BA27" s="97"/>
      <c r="BB27" s="103"/>
      <c r="BC27" s="102"/>
      <c r="BD27" s="97"/>
      <c r="BE27" s="97"/>
      <c r="BF27" s="103"/>
      <c r="BG27" s="99"/>
      <c r="BH27" s="97"/>
      <c r="BI27" s="97"/>
      <c r="BJ27" s="97"/>
      <c r="BK27" s="97"/>
      <c r="BL27" s="97"/>
      <c r="BM27" s="97"/>
      <c r="BN27" s="97"/>
      <c r="BO27" s="97"/>
      <c r="BP27" s="97"/>
      <c r="BQ27" s="97"/>
      <c r="BR27" s="201"/>
      <c r="BS27" s="99"/>
      <c r="BT27" s="97"/>
      <c r="BU27" s="97"/>
      <c r="BV27" s="97"/>
      <c r="BW27" s="97"/>
      <c r="BX27" s="97"/>
      <c r="BY27" s="97"/>
      <c r="BZ27" s="97"/>
      <c r="CA27" s="97"/>
      <c r="CB27" s="97"/>
      <c r="CC27" s="97"/>
      <c r="CD27" s="97"/>
      <c r="CE27" s="97"/>
      <c r="CF27" s="97"/>
      <c r="CG27" s="97"/>
      <c r="CH27" s="97"/>
      <c r="CI27" s="97"/>
      <c r="CJ27" s="97"/>
      <c r="CK27" s="97"/>
      <c r="CL27" s="97"/>
      <c r="CM27" s="97"/>
      <c r="CN27" s="97"/>
      <c r="CO27" s="97"/>
      <c r="CP27" s="97"/>
      <c r="CQ27" s="97"/>
      <c r="CR27" s="97"/>
      <c r="CS27" s="97"/>
      <c r="CT27" s="97"/>
      <c r="CU27" s="97"/>
      <c r="CV27" s="97"/>
      <c r="CW27" s="97"/>
      <c r="CX27" s="97"/>
      <c r="CY27" s="97"/>
      <c r="CZ27" s="97"/>
      <c r="DA27" s="97"/>
      <c r="DB27" s="97"/>
      <c r="DC27" s="97"/>
      <c r="DD27" s="97"/>
      <c r="DE27" s="97"/>
      <c r="DF27" s="97"/>
      <c r="DG27" s="97"/>
      <c r="DH27" s="97"/>
      <c r="DI27" s="97"/>
      <c r="DJ27" s="97"/>
      <c r="DK27" s="97"/>
      <c r="DL27" s="97"/>
      <c r="DM27" s="97"/>
      <c r="DN27" s="97"/>
      <c r="DO27" s="97"/>
      <c r="DP27" s="97"/>
      <c r="DQ27" s="97"/>
      <c r="DR27" s="97"/>
      <c r="DS27" s="97"/>
      <c r="DT27" s="97"/>
      <c r="DU27" s="97"/>
      <c r="DV27" s="97"/>
      <c r="DW27" s="97"/>
      <c r="DX27" s="97"/>
      <c r="DY27" s="97"/>
      <c r="DZ27" s="97"/>
      <c r="EA27" s="97"/>
      <c r="EB27" s="97"/>
      <c r="EC27" s="97"/>
      <c r="ED27" s="97"/>
      <c r="EE27" s="97"/>
      <c r="EF27" s="97"/>
      <c r="EG27" s="97"/>
      <c r="EH27" s="97"/>
      <c r="EI27" s="97"/>
      <c r="EJ27" s="97"/>
      <c r="EK27" s="97"/>
      <c r="EL27" s="97"/>
      <c r="EM27" s="97"/>
      <c r="EN27" s="97"/>
      <c r="EO27" s="97"/>
      <c r="EP27" s="97"/>
      <c r="EQ27" s="97"/>
      <c r="ER27" s="97"/>
      <c r="ES27" s="97"/>
      <c r="ET27" s="97"/>
      <c r="EU27" s="97"/>
      <c r="EV27" s="97"/>
      <c r="EW27" s="97"/>
      <c r="EX27" s="97"/>
      <c r="EY27" s="97"/>
      <c r="EZ27" s="97"/>
      <c r="FA27" s="97"/>
      <c r="FB27" s="97"/>
      <c r="FC27" s="97"/>
      <c r="FD27" s="97"/>
      <c r="FE27" s="97"/>
      <c r="FF27" s="97"/>
      <c r="FG27" s="97"/>
      <c r="FH27" s="97"/>
      <c r="FI27" s="97"/>
      <c r="FJ27" s="97"/>
      <c r="FK27" s="97"/>
      <c r="FL27" s="97"/>
      <c r="FM27" s="97"/>
      <c r="FN27" s="97"/>
      <c r="FO27" s="97"/>
      <c r="FP27" s="97"/>
      <c r="FQ27" s="97"/>
      <c r="FR27" s="97"/>
      <c r="FS27" s="97"/>
      <c r="FT27" s="97"/>
      <c r="FU27" s="97"/>
      <c r="FV27" s="97"/>
      <c r="FW27" s="97"/>
      <c r="FX27" s="97"/>
      <c r="FY27" s="97"/>
      <c r="FZ27" s="97"/>
      <c r="GA27" s="97"/>
      <c r="GB27" s="97"/>
      <c r="GC27" s="97"/>
      <c r="GD27" s="97"/>
      <c r="GE27" s="97"/>
      <c r="GF27" s="97"/>
      <c r="GG27" s="97"/>
      <c r="GH27" s="97"/>
      <c r="GI27" s="97"/>
      <c r="GJ27" s="97"/>
      <c r="GK27" s="97"/>
      <c r="GL27" s="97"/>
      <c r="GM27" s="97"/>
      <c r="GN27" s="97"/>
      <c r="GO27" s="97"/>
      <c r="GP27" s="97"/>
      <c r="GQ27" s="97"/>
      <c r="GR27" s="97"/>
      <c r="GS27" s="97"/>
      <c r="GT27" s="97"/>
      <c r="GU27" s="97"/>
      <c r="GV27" s="97"/>
      <c r="GW27" s="97"/>
      <c r="GX27" s="97"/>
      <c r="GY27" s="97"/>
      <c r="GZ27" s="97"/>
      <c r="HA27" s="97"/>
      <c r="HB27" s="97"/>
      <c r="HC27" s="97"/>
      <c r="HD27" s="97"/>
      <c r="HE27" s="97"/>
      <c r="HF27" s="97"/>
      <c r="HG27" s="97"/>
      <c r="HH27" s="97"/>
      <c r="HI27" s="97"/>
      <c r="HJ27" s="97"/>
      <c r="HK27" s="97"/>
      <c r="HL27" s="97"/>
      <c r="HM27" s="97"/>
      <c r="HN27" s="97"/>
      <c r="HO27" s="97"/>
      <c r="HP27" s="97"/>
      <c r="HQ27" s="97"/>
      <c r="HR27" s="97"/>
      <c r="HS27" s="97"/>
      <c r="HT27" s="97"/>
      <c r="HU27" s="97"/>
      <c r="HV27" s="97"/>
      <c r="HW27" s="97"/>
      <c r="HX27" s="97"/>
      <c r="HY27" s="97"/>
      <c r="HZ27" s="97"/>
      <c r="IA27" s="97"/>
      <c r="IB27" s="97"/>
      <c r="IC27" s="97"/>
      <c r="ID27" s="97"/>
      <c r="IE27" s="97"/>
      <c r="IF27" s="97"/>
      <c r="IG27" s="97"/>
      <c r="IH27" s="97"/>
      <c r="II27" s="97"/>
      <c r="IJ27" s="97"/>
      <c r="IK27" s="97"/>
      <c r="IL27" s="97"/>
      <c r="IM27" s="97"/>
      <c r="IN27" s="97"/>
      <c r="IO27" s="97"/>
      <c r="IP27" s="97"/>
      <c r="IQ27" s="97"/>
      <c r="IR27" s="97"/>
      <c r="IS27" s="97"/>
      <c r="IT27" s="97"/>
      <c r="IU27" s="97"/>
      <c r="IV27" s="97"/>
      <c r="IW27" s="97"/>
      <c r="IX27" s="97"/>
      <c r="IY27" s="97"/>
      <c r="IZ27" s="97"/>
      <c r="JA27" s="97"/>
      <c r="JB27" s="97"/>
      <c r="JC27" s="97"/>
      <c r="JD27" s="97"/>
      <c r="JE27" s="97"/>
      <c r="JF27" s="97"/>
      <c r="JG27" s="97"/>
      <c r="JH27" s="97"/>
      <c r="JI27" s="97"/>
      <c r="JJ27" s="97"/>
      <c r="JK27" s="97"/>
      <c r="JL27" s="97"/>
      <c r="JM27" s="97"/>
      <c r="JN27" s="97"/>
      <c r="JO27" s="97"/>
      <c r="JP27" s="97"/>
      <c r="JQ27" s="97"/>
      <c r="JR27" s="97"/>
      <c r="JS27" s="97"/>
      <c r="JT27" s="97"/>
      <c r="JU27" s="97"/>
      <c r="JV27" s="97"/>
      <c r="JW27" s="97"/>
      <c r="JX27" s="97"/>
      <c r="JY27" s="97"/>
      <c r="JZ27" s="97"/>
      <c r="KA27" s="97"/>
      <c r="KB27" s="97"/>
      <c r="KC27" s="97"/>
      <c r="KD27" s="97"/>
      <c r="KE27" s="97"/>
      <c r="KF27" s="97"/>
      <c r="KG27" s="97"/>
      <c r="KH27" s="97"/>
      <c r="KI27" s="97"/>
      <c r="KJ27" s="97"/>
      <c r="KK27" s="97"/>
      <c r="KL27" s="97"/>
      <c r="KM27" s="97"/>
      <c r="KN27" s="97"/>
      <c r="KO27" s="97"/>
      <c r="KP27" s="97"/>
      <c r="KQ27" s="97"/>
      <c r="KR27" s="97"/>
      <c r="KS27" s="97"/>
      <c r="KT27" s="97"/>
      <c r="KU27" s="97"/>
      <c r="KV27" s="97"/>
      <c r="KW27" s="97"/>
      <c r="KX27" s="97"/>
      <c r="KY27" s="97"/>
      <c r="KZ27" s="97"/>
      <c r="LA27" s="97"/>
      <c r="LB27" s="97"/>
      <c r="LC27" s="97"/>
      <c r="LD27" s="97"/>
      <c r="LE27" s="97"/>
      <c r="LF27" s="97"/>
      <c r="LG27" s="97"/>
      <c r="LH27" s="97"/>
      <c r="LI27" s="97"/>
      <c r="LJ27" s="97"/>
      <c r="LK27" s="97"/>
      <c r="LL27" s="97"/>
      <c r="LM27" s="97"/>
      <c r="LN27" s="97"/>
      <c r="LO27" s="97"/>
      <c r="LP27" s="97"/>
      <c r="LQ27" s="97"/>
      <c r="LR27" s="97"/>
      <c r="LS27" s="97"/>
      <c r="LT27" s="97"/>
      <c r="LU27" s="97"/>
      <c r="LV27" s="97"/>
      <c r="LW27" s="97"/>
      <c r="LX27" s="97"/>
      <c r="LY27" s="97"/>
      <c r="LZ27" s="97"/>
      <c r="MA27" s="97"/>
      <c r="MB27" s="97"/>
      <c r="MC27" s="97"/>
      <c r="MD27" s="97"/>
      <c r="ME27" s="97"/>
      <c r="MF27" s="97"/>
      <c r="MG27" s="97"/>
      <c r="MH27" s="97"/>
      <c r="MI27" s="97"/>
      <c r="MJ27" s="97"/>
      <c r="MK27" s="97"/>
      <c r="ML27" s="97"/>
      <c r="MM27" s="97"/>
      <c r="MN27" s="97"/>
      <c r="MO27" s="97"/>
      <c r="MP27" s="97"/>
      <c r="MQ27" s="97"/>
      <c r="MR27" s="97"/>
      <c r="MS27" s="97"/>
      <c r="MT27" s="97"/>
      <c r="MU27" s="97"/>
      <c r="MV27" s="97"/>
      <c r="MW27" s="97"/>
      <c r="MX27" s="97"/>
      <c r="MY27" s="97"/>
      <c r="MZ27" s="97"/>
      <c r="NA27" s="97"/>
      <c r="NB27" s="97"/>
      <c r="NC27" s="97"/>
      <c r="ND27" s="97"/>
      <c r="NE27" s="97"/>
      <c r="NF27" s="97"/>
      <c r="NG27" s="97"/>
      <c r="NH27" s="97"/>
      <c r="NI27" s="97"/>
      <c r="NJ27" s="97"/>
      <c r="NK27" s="97"/>
      <c r="NL27" s="97"/>
      <c r="NM27" s="97"/>
      <c r="NN27" s="97"/>
      <c r="NO27" s="97"/>
      <c r="NP27" s="97"/>
      <c r="NQ27" s="97"/>
      <c r="NR27" s="97"/>
      <c r="NS27" s="97"/>
      <c r="NT27" s="97"/>
      <c r="NU27" s="97"/>
      <c r="NV27" s="97"/>
      <c r="NW27" s="97"/>
      <c r="NX27" s="97"/>
      <c r="NY27" s="97"/>
      <c r="NZ27" s="97"/>
      <c r="OA27" s="97"/>
      <c r="OB27" s="97"/>
      <c r="OC27" s="97"/>
      <c r="OD27" s="97"/>
      <c r="OE27" s="97"/>
      <c r="OF27" s="97"/>
      <c r="OG27" s="97"/>
      <c r="OH27" s="97"/>
      <c r="OI27" s="97"/>
      <c r="OJ27" s="97"/>
      <c r="OK27" s="97"/>
      <c r="OL27" s="97"/>
      <c r="OM27" s="97"/>
      <c r="ON27" s="97"/>
      <c r="OO27" s="97"/>
      <c r="OP27" s="97"/>
      <c r="OQ27" s="97"/>
      <c r="OR27" s="97"/>
      <c r="OS27" s="97"/>
      <c r="OT27" s="97"/>
      <c r="OU27" s="97"/>
      <c r="OV27" s="97"/>
      <c r="OW27" s="97"/>
      <c r="OX27" s="97"/>
      <c r="OY27" s="97"/>
      <c r="OZ27" s="97"/>
      <c r="PA27" s="97"/>
      <c r="PB27" s="97"/>
      <c r="PC27" s="97"/>
      <c r="PD27" s="97"/>
      <c r="PE27" s="97"/>
      <c r="PF27" s="97"/>
      <c r="PG27" s="97"/>
      <c r="PH27" s="97"/>
      <c r="PI27" s="97"/>
      <c r="PJ27" s="97"/>
      <c r="PK27" s="97"/>
      <c r="PL27" s="97"/>
      <c r="PM27" s="97"/>
      <c r="PN27" s="97"/>
      <c r="PO27" s="97"/>
      <c r="PP27" s="97"/>
      <c r="PQ27" s="97"/>
      <c r="PR27" s="97"/>
      <c r="PS27" s="97"/>
      <c r="PT27" s="97"/>
      <c r="PU27" s="97"/>
      <c r="PV27" s="97"/>
      <c r="PW27" s="97"/>
      <c r="PX27" s="97"/>
      <c r="PY27" s="97"/>
      <c r="PZ27" s="97"/>
      <c r="QA27" s="97"/>
      <c r="QB27" s="97"/>
      <c r="QC27" s="97"/>
      <c r="QD27" s="97"/>
      <c r="QE27" s="97"/>
      <c r="QF27" s="97"/>
      <c r="QG27" s="97"/>
      <c r="QH27" s="97"/>
      <c r="QI27" s="97"/>
      <c r="QJ27" s="97"/>
      <c r="QK27" s="97"/>
      <c r="QL27" s="97"/>
      <c r="QM27" s="97"/>
      <c r="QN27" s="97"/>
      <c r="QO27" s="97"/>
      <c r="QP27" s="97"/>
      <c r="QQ27" s="97"/>
      <c r="QR27" s="97"/>
      <c r="QS27" s="97"/>
      <c r="QT27" s="97"/>
      <c r="QU27" s="97"/>
      <c r="QV27" s="97"/>
      <c r="QW27" s="97"/>
      <c r="QX27" s="97"/>
      <c r="QY27" s="97"/>
      <c r="QZ27" s="97"/>
      <c r="RA27" s="97"/>
      <c r="RB27" s="97"/>
      <c r="RC27" s="97"/>
      <c r="RD27" s="97"/>
      <c r="RE27" s="97"/>
      <c r="RF27" s="97"/>
      <c r="RG27" s="97"/>
      <c r="RH27" s="97"/>
      <c r="RI27" s="97"/>
      <c r="RJ27" s="97"/>
      <c r="RK27" s="97"/>
      <c r="RL27" s="97"/>
      <c r="RM27" s="97"/>
      <c r="RN27" s="97"/>
      <c r="RO27" s="97"/>
      <c r="RP27" s="97"/>
      <c r="RQ27" s="97"/>
      <c r="RR27" s="97"/>
      <c r="RS27" s="97"/>
      <c r="RT27" s="97"/>
      <c r="RU27" s="97"/>
      <c r="RV27" s="97"/>
      <c r="RW27" s="97"/>
      <c r="RX27" s="97"/>
      <c r="RY27" s="97"/>
      <c r="RZ27" s="97"/>
      <c r="SA27" s="97"/>
      <c r="SB27" s="97"/>
      <c r="SC27" s="97"/>
      <c r="SD27" s="97"/>
      <c r="SE27" s="97"/>
      <c r="SF27" s="97"/>
      <c r="SG27" s="97"/>
      <c r="SH27" s="97"/>
      <c r="SI27" s="97"/>
      <c r="SJ27" s="97"/>
      <c r="SK27" s="97"/>
      <c r="SL27" s="97"/>
      <c r="SM27" s="97"/>
      <c r="SN27" s="97"/>
      <c r="SO27" s="97"/>
      <c r="SP27" s="97"/>
      <c r="SQ27" s="97"/>
      <c r="SR27" s="97"/>
      <c r="SS27" s="97"/>
      <c r="ST27" s="97"/>
      <c r="SU27" s="97"/>
      <c r="SV27" s="97"/>
      <c r="SW27" s="97"/>
      <c r="SX27" s="97"/>
      <c r="SY27" s="97"/>
      <c r="SZ27" s="97"/>
      <c r="TA27" s="97"/>
      <c r="TB27" s="97"/>
      <c r="TC27" s="97"/>
      <c r="TD27" s="97"/>
      <c r="TE27" s="97"/>
      <c r="TF27" s="97"/>
      <c r="TG27" s="97"/>
      <c r="TH27" s="97"/>
      <c r="TI27" s="97"/>
      <c r="TJ27" s="97"/>
      <c r="TK27" s="97"/>
      <c r="TL27" s="97"/>
      <c r="TM27" s="97"/>
      <c r="TN27" s="97"/>
      <c r="TO27" s="97"/>
      <c r="TP27" s="97"/>
      <c r="TQ27" s="97"/>
      <c r="TR27" s="97"/>
      <c r="TS27" s="97"/>
      <c r="TT27" s="97"/>
      <c r="TU27" s="97"/>
      <c r="TV27" s="97"/>
      <c r="TW27" s="97"/>
      <c r="TX27" s="97"/>
      <c r="TY27" s="97"/>
      <c r="TZ27" s="97"/>
      <c r="UA27" s="97"/>
      <c r="UB27" s="97"/>
      <c r="UC27" s="97"/>
      <c r="UD27" s="97"/>
      <c r="UE27" s="97"/>
      <c r="UF27" s="97"/>
      <c r="UG27" s="97"/>
      <c r="UH27" s="97"/>
      <c r="UI27" s="97"/>
      <c r="UJ27" s="97"/>
      <c r="UK27" s="97"/>
      <c r="UL27" s="97"/>
      <c r="UM27" s="97"/>
      <c r="UN27" s="97"/>
      <c r="UO27" s="97"/>
      <c r="UP27" s="97"/>
      <c r="UQ27" s="97"/>
      <c r="UR27" s="97"/>
      <c r="US27" s="97"/>
      <c r="UT27" s="97"/>
      <c r="UU27" s="97"/>
      <c r="UV27" s="97"/>
      <c r="UW27" s="97"/>
      <c r="UX27" s="97"/>
      <c r="UY27" s="97"/>
      <c r="UZ27" s="97"/>
      <c r="VA27" s="97"/>
      <c r="VB27" s="97"/>
      <c r="VC27" s="97"/>
      <c r="VD27" s="97"/>
      <c r="VE27" s="97"/>
      <c r="VF27" s="97"/>
      <c r="VG27" s="97"/>
      <c r="VH27" s="97"/>
      <c r="VI27" s="97"/>
      <c r="VJ27" s="97"/>
      <c r="VK27" s="97"/>
      <c r="VL27" s="97"/>
      <c r="VM27" s="97"/>
      <c r="VN27" s="97"/>
      <c r="VO27" s="97"/>
      <c r="VP27" s="97"/>
      <c r="VQ27" s="97"/>
      <c r="VR27" s="97"/>
      <c r="VS27" s="97"/>
      <c r="VT27" s="97"/>
      <c r="VU27" s="97"/>
      <c r="VV27" s="97"/>
      <c r="VW27" s="97"/>
      <c r="VX27" s="97"/>
      <c r="VY27" s="97"/>
      <c r="VZ27" s="97"/>
      <c r="WA27" s="97"/>
      <c r="WB27" s="97"/>
      <c r="WC27" s="97"/>
      <c r="WD27" s="97"/>
      <c r="WE27" s="97"/>
      <c r="WF27" s="97"/>
      <c r="WG27" s="97"/>
      <c r="WH27" s="97"/>
      <c r="WI27" s="97"/>
      <c r="WJ27" s="97"/>
      <c r="WK27" s="97"/>
      <c r="WL27" s="97"/>
      <c r="WM27" s="97"/>
      <c r="WN27" s="97"/>
      <c r="WO27" s="97"/>
      <c r="WP27" s="97"/>
      <c r="WQ27" s="97"/>
      <c r="WR27" s="97"/>
      <c r="WS27" s="97"/>
      <c r="WT27" s="97"/>
      <c r="WU27" s="97"/>
      <c r="WV27" s="97"/>
      <c r="WW27" s="97"/>
      <c r="WX27" s="97"/>
      <c r="WY27" s="97"/>
      <c r="WZ27" s="97"/>
      <c r="XA27" s="97"/>
      <c r="XB27" s="97"/>
      <c r="XC27" s="97"/>
      <c r="XD27" s="97"/>
      <c r="XE27" s="97"/>
      <c r="XF27" s="97"/>
      <c r="XG27" s="97"/>
      <c r="XH27" s="97"/>
      <c r="XI27" s="97"/>
      <c r="XJ27" s="97"/>
    </row>
    <row r="28" spans="2:634" x14ac:dyDescent="0.3">
      <c r="B28" s="213"/>
      <c r="C28" s="102"/>
      <c r="D28" s="97"/>
      <c r="E28" s="97"/>
      <c r="F28" s="103"/>
      <c r="G28" s="102"/>
      <c r="H28" s="97"/>
      <c r="I28" s="97"/>
      <c r="J28" s="103"/>
      <c r="K28" s="102"/>
      <c r="L28" s="97"/>
      <c r="M28" s="97"/>
      <c r="N28" s="103"/>
      <c r="O28" s="102"/>
      <c r="P28" s="97"/>
      <c r="Q28" s="97"/>
      <c r="R28" s="201"/>
      <c r="S28" s="202"/>
      <c r="T28" s="97"/>
      <c r="U28" s="97"/>
      <c r="V28" s="103"/>
      <c r="W28" s="102"/>
      <c r="X28" s="97"/>
      <c r="Y28" s="97"/>
      <c r="Z28" s="103"/>
      <c r="AA28" s="102"/>
      <c r="AB28" s="97"/>
      <c r="AC28" s="97"/>
      <c r="AD28" s="103"/>
      <c r="AE28" s="102"/>
      <c r="AF28" s="97"/>
      <c r="AG28" s="97"/>
      <c r="AH28" s="103"/>
      <c r="AI28" s="102"/>
      <c r="AJ28" s="97"/>
      <c r="AK28" s="97"/>
      <c r="AL28" s="201"/>
      <c r="AM28" s="202"/>
      <c r="AN28" s="97"/>
      <c r="AO28" s="97"/>
      <c r="AP28" s="103"/>
      <c r="AQ28" s="102"/>
      <c r="AR28" s="97"/>
      <c r="AS28" s="97"/>
      <c r="AT28" s="103"/>
      <c r="AU28" s="102"/>
      <c r="AV28" s="97"/>
      <c r="AW28" s="97"/>
      <c r="AX28" s="103"/>
      <c r="AY28" s="102"/>
      <c r="AZ28" s="97"/>
      <c r="BA28" s="97"/>
      <c r="BB28" s="103"/>
      <c r="BC28" s="102"/>
      <c r="BD28" s="97"/>
      <c r="BE28" s="97"/>
      <c r="BF28" s="103"/>
      <c r="BG28" s="99"/>
      <c r="BH28" s="97"/>
      <c r="BI28" s="97"/>
      <c r="BJ28" s="97"/>
      <c r="BK28" s="97"/>
      <c r="BL28" s="97"/>
      <c r="BM28" s="97"/>
      <c r="BN28" s="97"/>
      <c r="BO28" s="97"/>
      <c r="BP28" s="97"/>
      <c r="BQ28" s="97"/>
      <c r="BR28" s="201"/>
      <c r="BS28" s="99"/>
      <c r="BT28" s="97"/>
      <c r="BU28" s="97"/>
      <c r="BV28" s="97"/>
      <c r="BW28" s="97"/>
      <c r="BX28" s="97"/>
      <c r="BY28" s="97"/>
      <c r="BZ28" s="97"/>
      <c r="CA28" s="97"/>
      <c r="CB28" s="97"/>
      <c r="CC28" s="97"/>
      <c r="CD28" s="97"/>
      <c r="CE28" s="97"/>
      <c r="CF28" s="97"/>
      <c r="CG28" s="97"/>
      <c r="CH28" s="97"/>
      <c r="CI28" s="97"/>
      <c r="CJ28" s="97"/>
      <c r="CK28" s="97"/>
      <c r="CL28" s="97"/>
      <c r="CM28" s="97"/>
      <c r="CN28" s="97"/>
      <c r="CO28" s="97"/>
      <c r="CP28" s="97"/>
      <c r="CQ28" s="97"/>
      <c r="CR28" s="97"/>
      <c r="CS28" s="97"/>
      <c r="CT28" s="97"/>
      <c r="CU28" s="97"/>
      <c r="CV28" s="97"/>
      <c r="CW28" s="97"/>
      <c r="CX28" s="97"/>
      <c r="CY28" s="97"/>
      <c r="CZ28" s="97"/>
      <c r="DA28" s="97"/>
      <c r="DB28" s="97"/>
      <c r="DC28" s="97"/>
      <c r="DD28" s="97"/>
      <c r="DE28" s="97"/>
      <c r="DF28" s="97"/>
      <c r="DG28" s="97"/>
      <c r="DH28" s="97"/>
      <c r="DI28" s="97"/>
      <c r="DJ28" s="97"/>
      <c r="DK28" s="97"/>
      <c r="DL28" s="97"/>
      <c r="DM28" s="97"/>
      <c r="DN28" s="97"/>
      <c r="DO28" s="97"/>
      <c r="DP28" s="97"/>
      <c r="DQ28" s="97"/>
      <c r="DR28" s="97"/>
      <c r="DS28" s="97"/>
      <c r="DT28" s="97"/>
      <c r="DU28" s="97"/>
      <c r="DV28" s="97"/>
      <c r="DW28" s="97"/>
      <c r="DX28" s="97"/>
      <c r="DY28" s="97"/>
      <c r="DZ28" s="97"/>
      <c r="EA28" s="97"/>
      <c r="EB28" s="97"/>
      <c r="EC28" s="97"/>
      <c r="ED28" s="97"/>
      <c r="EE28" s="97"/>
      <c r="EF28" s="97"/>
      <c r="EG28" s="97"/>
      <c r="EH28" s="97"/>
      <c r="EI28" s="97"/>
      <c r="EJ28" s="97"/>
      <c r="EK28" s="97"/>
      <c r="EL28" s="97"/>
      <c r="EM28" s="97"/>
      <c r="EN28" s="97"/>
      <c r="EO28" s="97"/>
      <c r="EP28" s="97"/>
      <c r="EQ28" s="97"/>
      <c r="ER28" s="97"/>
      <c r="ES28" s="97"/>
      <c r="ET28" s="97"/>
      <c r="EU28" s="97"/>
      <c r="EV28" s="97"/>
      <c r="EW28" s="97"/>
      <c r="EX28" s="97"/>
      <c r="EY28" s="97"/>
      <c r="EZ28" s="97"/>
      <c r="FA28" s="97"/>
      <c r="FB28" s="97"/>
      <c r="FC28" s="97"/>
      <c r="FD28" s="97"/>
      <c r="FE28" s="97"/>
      <c r="FF28" s="97"/>
      <c r="FG28" s="97"/>
      <c r="FH28" s="97"/>
      <c r="FI28" s="97"/>
      <c r="FJ28" s="97"/>
      <c r="FK28" s="97"/>
      <c r="FL28" s="97"/>
      <c r="FM28" s="97"/>
      <c r="FN28" s="97"/>
      <c r="FO28" s="97"/>
      <c r="FP28" s="97"/>
      <c r="FQ28" s="97"/>
      <c r="FR28" s="97"/>
      <c r="FS28" s="97"/>
      <c r="FT28" s="97"/>
      <c r="FU28" s="97"/>
      <c r="FV28" s="97"/>
      <c r="FW28" s="97"/>
      <c r="FX28" s="97"/>
      <c r="FY28" s="97"/>
      <c r="FZ28" s="97"/>
      <c r="GA28" s="97"/>
      <c r="GB28" s="97"/>
      <c r="GC28" s="97"/>
      <c r="GD28" s="97"/>
      <c r="GE28" s="97"/>
      <c r="GF28" s="97"/>
      <c r="GG28" s="97"/>
      <c r="GH28" s="97"/>
      <c r="GI28" s="97"/>
      <c r="GJ28" s="97"/>
      <c r="GK28" s="97"/>
      <c r="GL28" s="97"/>
      <c r="GM28" s="97"/>
      <c r="GN28" s="97"/>
      <c r="GO28" s="97"/>
      <c r="GP28" s="97"/>
      <c r="GQ28" s="97"/>
      <c r="GR28" s="97"/>
      <c r="GS28" s="97"/>
      <c r="GT28" s="97"/>
      <c r="GU28" s="97"/>
      <c r="GV28" s="97"/>
      <c r="GW28" s="97"/>
      <c r="GX28" s="97"/>
      <c r="GY28" s="97"/>
      <c r="GZ28" s="97"/>
      <c r="HA28" s="97"/>
      <c r="HB28" s="97"/>
      <c r="HC28" s="97"/>
      <c r="HD28" s="97"/>
      <c r="HE28" s="97"/>
      <c r="HF28" s="97"/>
      <c r="HG28" s="97"/>
      <c r="HH28" s="97"/>
      <c r="HI28" s="97"/>
      <c r="HJ28" s="97"/>
      <c r="HK28" s="97"/>
      <c r="HL28" s="97"/>
      <c r="HM28" s="97"/>
      <c r="HN28" s="97"/>
      <c r="HO28" s="97"/>
      <c r="HP28" s="97"/>
      <c r="HQ28" s="97"/>
      <c r="HR28" s="97"/>
      <c r="HS28" s="97"/>
      <c r="HT28" s="97"/>
      <c r="HU28" s="97"/>
      <c r="HV28" s="97"/>
      <c r="HW28" s="97"/>
      <c r="HX28" s="97"/>
      <c r="HY28" s="97"/>
      <c r="HZ28" s="97"/>
      <c r="IA28" s="97"/>
      <c r="IB28" s="97"/>
      <c r="IC28" s="97"/>
      <c r="ID28" s="97"/>
      <c r="IE28" s="97"/>
      <c r="IF28" s="97"/>
      <c r="IG28" s="97"/>
      <c r="IH28" s="97"/>
      <c r="II28" s="97"/>
      <c r="IJ28" s="97"/>
      <c r="IK28" s="97"/>
      <c r="IL28" s="97"/>
      <c r="IM28" s="97"/>
      <c r="IN28" s="97"/>
      <c r="IO28" s="97"/>
      <c r="IP28" s="97"/>
      <c r="IQ28" s="97"/>
      <c r="IR28" s="97"/>
      <c r="IS28" s="97"/>
      <c r="IT28" s="97"/>
      <c r="IU28" s="97"/>
      <c r="IV28" s="97"/>
      <c r="IW28" s="97"/>
      <c r="IX28" s="97"/>
      <c r="IY28" s="97"/>
      <c r="IZ28" s="97"/>
      <c r="JA28" s="97"/>
      <c r="JB28" s="97"/>
      <c r="JC28" s="97"/>
      <c r="JD28" s="97"/>
      <c r="JE28" s="97"/>
      <c r="JF28" s="97"/>
      <c r="JG28" s="97"/>
      <c r="JH28" s="97"/>
      <c r="JI28" s="97"/>
      <c r="JJ28" s="97"/>
      <c r="JK28" s="97"/>
      <c r="JL28" s="97"/>
      <c r="JM28" s="97"/>
      <c r="JN28" s="97"/>
      <c r="JO28" s="97"/>
      <c r="JP28" s="97"/>
      <c r="JQ28" s="97"/>
      <c r="JR28" s="97"/>
      <c r="JS28" s="97"/>
      <c r="JT28" s="97"/>
      <c r="JU28" s="97"/>
      <c r="JV28" s="97"/>
      <c r="JW28" s="97"/>
      <c r="JX28" s="97"/>
      <c r="JY28" s="97"/>
      <c r="JZ28" s="97"/>
      <c r="KA28" s="97"/>
      <c r="KB28" s="97"/>
      <c r="KC28" s="97"/>
      <c r="KD28" s="97"/>
      <c r="KE28" s="97"/>
      <c r="KF28" s="97"/>
      <c r="KG28" s="97"/>
      <c r="KH28" s="97"/>
      <c r="KI28" s="97"/>
      <c r="KJ28" s="97"/>
      <c r="KK28" s="97"/>
      <c r="KL28" s="97"/>
      <c r="KM28" s="97"/>
      <c r="KN28" s="97"/>
      <c r="KO28" s="97"/>
      <c r="KP28" s="97"/>
      <c r="KQ28" s="97"/>
      <c r="KR28" s="97"/>
      <c r="KS28" s="97"/>
      <c r="KT28" s="97"/>
      <c r="KU28" s="97"/>
      <c r="KV28" s="97"/>
      <c r="KW28" s="97"/>
      <c r="KX28" s="97"/>
      <c r="KY28" s="97"/>
      <c r="KZ28" s="97"/>
      <c r="LA28" s="97"/>
      <c r="LB28" s="97"/>
      <c r="LC28" s="97"/>
      <c r="LD28" s="97"/>
      <c r="LE28" s="97"/>
      <c r="LF28" s="97"/>
      <c r="LG28" s="97"/>
      <c r="LH28" s="97"/>
      <c r="LI28" s="97"/>
      <c r="LJ28" s="97"/>
      <c r="LK28" s="97"/>
      <c r="LL28" s="97"/>
      <c r="LM28" s="97"/>
      <c r="LN28" s="97"/>
      <c r="LO28" s="97"/>
      <c r="LP28" s="97"/>
      <c r="LQ28" s="97"/>
      <c r="LR28" s="97"/>
      <c r="LS28" s="97"/>
      <c r="LT28" s="97"/>
      <c r="LU28" s="97"/>
      <c r="LV28" s="97"/>
      <c r="LW28" s="97"/>
      <c r="LX28" s="97"/>
      <c r="LY28" s="97"/>
      <c r="LZ28" s="97"/>
      <c r="MA28" s="97"/>
      <c r="MB28" s="97"/>
      <c r="MC28" s="97"/>
      <c r="MD28" s="97"/>
      <c r="ME28" s="97"/>
      <c r="MF28" s="97"/>
      <c r="MG28" s="97"/>
      <c r="MH28" s="97"/>
      <c r="MI28" s="97"/>
      <c r="MJ28" s="97"/>
      <c r="MK28" s="97"/>
      <c r="ML28" s="97"/>
      <c r="MM28" s="97"/>
      <c r="MN28" s="97"/>
      <c r="MO28" s="97"/>
      <c r="MP28" s="97"/>
      <c r="MQ28" s="97"/>
      <c r="MR28" s="97"/>
      <c r="MS28" s="97"/>
      <c r="MT28" s="97"/>
      <c r="MU28" s="97"/>
      <c r="MV28" s="97"/>
      <c r="MW28" s="97"/>
      <c r="MX28" s="97"/>
      <c r="MY28" s="97"/>
      <c r="MZ28" s="97"/>
      <c r="NA28" s="97"/>
      <c r="NB28" s="97"/>
      <c r="NC28" s="97"/>
      <c r="ND28" s="97"/>
      <c r="NE28" s="97"/>
      <c r="NF28" s="97"/>
      <c r="NG28" s="97"/>
      <c r="NH28" s="97"/>
      <c r="NI28" s="97"/>
      <c r="NJ28" s="97"/>
      <c r="NK28" s="97"/>
      <c r="NL28" s="97"/>
      <c r="NM28" s="97"/>
      <c r="NN28" s="97"/>
      <c r="NO28" s="97"/>
      <c r="NP28" s="97"/>
      <c r="NQ28" s="97"/>
      <c r="NR28" s="97"/>
      <c r="NS28" s="97"/>
      <c r="NT28" s="97"/>
      <c r="NU28" s="97"/>
      <c r="NV28" s="97"/>
      <c r="NW28" s="97"/>
      <c r="NX28" s="97"/>
      <c r="NY28" s="97"/>
      <c r="NZ28" s="97"/>
      <c r="OA28" s="97"/>
      <c r="OB28" s="97"/>
      <c r="OC28" s="97"/>
      <c r="OD28" s="97"/>
      <c r="OE28" s="97"/>
      <c r="OF28" s="97"/>
      <c r="OG28" s="97"/>
      <c r="OH28" s="97"/>
      <c r="OI28" s="97"/>
      <c r="OJ28" s="97"/>
      <c r="OK28" s="97"/>
      <c r="OL28" s="97"/>
      <c r="OM28" s="97"/>
      <c r="ON28" s="97"/>
      <c r="OO28" s="97"/>
      <c r="OP28" s="97"/>
      <c r="OQ28" s="97"/>
      <c r="OR28" s="97"/>
      <c r="OS28" s="97"/>
      <c r="OT28" s="97"/>
      <c r="OU28" s="97"/>
      <c r="OV28" s="97"/>
      <c r="OW28" s="97"/>
      <c r="OX28" s="97"/>
      <c r="OY28" s="97"/>
      <c r="OZ28" s="97"/>
      <c r="PA28" s="97"/>
      <c r="PB28" s="97"/>
      <c r="PC28" s="97"/>
      <c r="PD28" s="97"/>
      <c r="PE28" s="97"/>
      <c r="PF28" s="97"/>
      <c r="PG28" s="97"/>
      <c r="PH28" s="97"/>
      <c r="PI28" s="97"/>
      <c r="PJ28" s="97"/>
      <c r="PK28" s="97"/>
      <c r="PL28" s="97"/>
      <c r="PM28" s="97"/>
      <c r="PN28" s="97"/>
      <c r="PO28" s="97"/>
      <c r="PP28" s="97"/>
      <c r="PQ28" s="97"/>
      <c r="PR28" s="97"/>
      <c r="PS28" s="97"/>
      <c r="PT28" s="97"/>
      <c r="PU28" s="97"/>
      <c r="PV28" s="97"/>
      <c r="PW28" s="97"/>
      <c r="PX28" s="97"/>
      <c r="PY28" s="97"/>
      <c r="PZ28" s="97"/>
      <c r="QA28" s="97"/>
      <c r="QB28" s="97"/>
      <c r="QC28" s="97"/>
      <c r="QD28" s="97"/>
      <c r="QE28" s="97"/>
      <c r="QF28" s="97"/>
      <c r="QG28" s="97"/>
      <c r="QH28" s="97"/>
      <c r="QI28" s="97"/>
      <c r="QJ28" s="97"/>
      <c r="QK28" s="97"/>
      <c r="QL28" s="97"/>
      <c r="QM28" s="97"/>
      <c r="QN28" s="97"/>
      <c r="QO28" s="97"/>
      <c r="QP28" s="97"/>
      <c r="QQ28" s="97"/>
      <c r="QR28" s="97"/>
      <c r="QS28" s="97"/>
      <c r="QT28" s="97"/>
      <c r="QU28" s="97"/>
      <c r="QV28" s="97"/>
      <c r="QW28" s="97"/>
      <c r="QX28" s="97"/>
      <c r="QY28" s="97"/>
      <c r="QZ28" s="97"/>
      <c r="RA28" s="97"/>
      <c r="RB28" s="97"/>
      <c r="RC28" s="97"/>
      <c r="RD28" s="97"/>
      <c r="RE28" s="97"/>
      <c r="RF28" s="97"/>
      <c r="RG28" s="97"/>
      <c r="RH28" s="97"/>
      <c r="RI28" s="97"/>
      <c r="RJ28" s="97"/>
      <c r="RK28" s="97"/>
      <c r="RL28" s="97"/>
      <c r="RM28" s="97"/>
      <c r="RN28" s="97"/>
      <c r="RO28" s="97"/>
      <c r="RP28" s="97"/>
      <c r="RQ28" s="97"/>
      <c r="RR28" s="97"/>
      <c r="RS28" s="97"/>
      <c r="RT28" s="97"/>
      <c r="RU28" s="97"/>
      <c r="RV28" s="97"/>
      <c r="RW28" s="97"/>
      <c r="RX28" s="97"/>
      <c r="RY28" s="97"/>
      <c r="RZ28" s="97"/>
      <c r="SA28" s="97"/>
      <c r="SB28" s="97"/>
      <c r="SC28" s="97"/>
      <c r="SD28" s="97"/>
      <c r="SE28" s="97"/>
      <c r="SF28" s="97"/>
      <c r="SG28" s="97"/>
      <c r="SH28" s="97"/>
      <c r="SI28" s="97"/>
      <c r="SJ28" s="97"/>
      <c r="SK28" s="97"/>
      <c r="SL28" s="97"/>
      <c r="SM28" s="97"/>
      <c r="SN28" s="97"/>
      <c r="SO28" s="97"/>
      <c r="SP28" s="97"/>
      <c r="SQ28" s="97"/>
      <c r="SR28" s="97"/>
      <c r="SS28" s="97"/>
      <c r="ST28" s="97"/>
      <c r="SU28" s="97"/>
      <c r="SV28" s="97"/>
      <c r="SW28" s="97"/>
      <c r="SX28" s="97"/>
      <c r="SY28" s="97"/>
      <c r="SZ28" s="97"/>
      <c r="TA28" s="97"/>
      <c r="TB28" s="97"/>
      <c r="TC28" s="97"/>
      <c r="TD28" s="97"/>
      <c r="TE28" s="97"/>
      <c r="TF28" s="97"/>
      <c r="TG28" s="97"/>
      <c r="TH28" s="97"/>
      <c r="TI28" s="97"/>
      <c r="TJ28" s="97"/>
      <c r="TK28" s="97"/>
      <c r="TL28" s="97"/>
      <c r="TM28" s="97"/>
      <c r="TN28" s="97"/>
      <c r="TO28" s="97"/>
      <c r="TP28" s="97"/>
      <c r="TQ28" s="97"/>
      <c r="TR28" s="97"/>
      <c r="TS28" s="97"/>
      <c r="TT28" s="97"/>
      <c r="TU28" s="97"/>
      <c r="TV28" s="97"/>
      <c r="TW28" s="97"/>
      <c r="TX28" s="97"/>
      <c r="TY28" s="97"/>
      <c r="TZ28" s="97"/>
      <c r="UA28" s="97"/>
      <c r="UB28" s="97"/>
      <c r="UC28" s="97"/>
      <c r="UD28" s="97"/>
      <c r="UE28" s="97"/>
      <c r="UF28" s="97"/>
      <c r="UG28" s="97"/>
      <c r="UH28" s="97"/>
      <c r="UI28" s="97"/>
      <c r="UJ28" s="97"/>
      <c r="UK28" s="97"/>
      <c r="UL28" s="97"/>
      <c r="UM28" s="97"/>
      <c r="UN28" s="97"/>
      <c r="UO28" s="97"/>
      <c r="UP28" s="97"/>
      <c r="UQ28" s="97"/>
      <c r="UR28" s="97"/>
      <c r="US28" s="97"/>
      <c r="UT28" s="97"/>
      <c r="UU28" s="97"/>
      <c r="UV28" s="97"/>
      <c r="UW28" s="97"/>
      <c r="UX28" s="97"/>
      <c r="UY28" s="97"/>
      <c r="UZ28" s="97"/>
      <c r="VA28" s="97"/>
      <c r="VB28" s="97"/>
      <c r="VC28" s="97"/>
      <c r="VD28" s="97"/>
      <c r="VE28" s="97"/>
      <c r="VF28" s="97"/>
      <c r="VG28" s="97"/>
      <c r="VH28" s="97"/>
      <c r="VI28" s="97"/>
      <c r="VJ28" s="97"/>
      <c r="VK28" s="97"/>
      <c r="VL28" s="97"/>
      <c r="VM28" s="97"/>
      <c r="VN28" s="97"/>
      <c r="VO28" s="97"/>
      <c r="VP28" s="97"/>
      <c r="VQ28" s="97"/>
      <c r="VR28" s="97"/>
      <c r="VS28" s="97"/>
      <c r="VT28" s="97"/>
      <c r="VU28" s="97"/>
      <c r="VV28" s="97"/>
      <c r="VW28" s="97"/>
      <c r="VX28" s="97"/>
      <c r="VY28" s="97"/>
      <c r="VZ28" s="97"/>
      <c r="WA28" s="97"/>
      <c r="WB28" s="97"/>
      <c r="WC28" s="97"/>
      <c r="WD28" s="97"/>
      <c r="WE28" s="97"/>
      <c r="WF28" s="97"/>
      <c r="WG28" s="97"/>
      <c r="WH28" s="97"/>
      <c r="WI28" s="97"/>
      <c r="WJ28" s="97"/>
      <c r="WK28" s="97"/>
      <c r="WL28" s="97"/>
      <c r="WM28" s="97"/>
      <c r="WN28" s="97"/>
      <c r="WO28" s="97"/>
      <c r="WP28" s="97"/>
      <c r="WQ28" s="97"/>
      <c r="WR28" s="97"/>
      <c r="WS28" s="97"/>
      <c r="WT28" s="97"/>
      <c r="WU28" s="97"/>
      <c r="WV28" s="97"/>
      <c r="WW28" s="97"/>
      <c r="WX28" s="97"/>
      <c r="WY28" s="97"/>
      <c r="WZ28" s="97"/>
      <c r="XA28" s="97"/>
      <c r="XB28" s="97"/>
      <c r="XC28" s="97"/>
      <c r="XD28" s="97"/>
      <c r="XE28" s="97"/>
      <c r="XF28" s="97"/>
      <c r="XG28" s="97"/>
      <c r="XH28" s="97"/>
      <c r="XI28" s="97"/>
      <c r="XJ28" s="97"/>
    </row>
    <row r="29" spans="2:634" x14ac:dyDescent="0.3">
      <c r="B29" s="213"/>
      <c r="C29" s="102"/>
      <c r="D29" s="97"/>
      <c r="E29" s="97"/>
      <c r="F29" s="103"/>
      <c r="G29" s="102"/>
      <c r="H29" s="97"/>
      <c r="I29" s="97"/>
      <c r="J29" s="103"/>
      <c r="K29" s="102"/>
      <c r="L29" s="97"/>
      <c r="M29" s="97"/>
      <c r="N29" s="103"/>
      <c r="O29" s="102"/>
      <c r="P29" s="97"/>
      <c r="Q29" s="97"/>
      <c r="R29" s="201"/>
      <c r="S29" s="202"/>
      <c r="T29" s="97"/>
      <c r="U29" s="97"/>
      <c r="V29" s="103"/>
      <c r="W29" s="102"/>
      <c r="X29" s="97"/>
      <c r="Y29" s="97"/>
      <c r="Z29" s="103"/>
      <c r="AA29" s="102"/>
      <c r="AB29" s="97"/>
      <c r="AC29" s="97"/>
      <c r="AD29" s="103"/>
      <c r="AE29" s="102"/>
      <c r="AF29" s="97"/>
      <c r="AG29" s="97"/>
      <c r="AH29" s="103"/>
      <c r="AI29" s="102"/>
      <c r="AJ29" s="97"/>
      <c r="AK29" s="97"/>
      <c r="AL29" s="201"/>
      <c r="AM29" s="202"/>
      <c r="AN29" s="97"/>
      <c r="AO29" s="97"/>
      <c r="AP29" s="103"/>
      <c r="AQ29" s="102"/>
      <c r="AR29" s="97"/>
      <c r="AS29" s="97"/>
      <c r="AT29" s="103"/>
      <c r="AU29" s="102"/>
      <c r="AV29" s="97"/>
      <c r="AW29" s="97"/>
      <c r="AX29" s="103"/>
      <c r="AY29" s="102"/>
      <c r="AZ29" s="97"/>
      <c r="BA29" s="97"/>
      <c r="BB29" s="103"/>
      <c r="BC29" s="102"/>
      <c r="BD29" s="97"/>
      <c r="BE29" s="97"/>
      <c r="BF29" s="103"/>
      <c r="BG29" s="99"/>
      <c r="BH29" s="97"/>
      <c r="BI29" s="97"/>
      <c r="BJ29" s="97"/>
      <c r="BK29" s="97"/>
      <c r="BL29" s="97"/>
      <c r="BM29" s="97"/>
      <c r="BN29" s="97"/>
      <c r="BO29" s="97"/>
      <c r="BP29" s="97"/>
      <c r="BQ29" s="97"/>
      <c r="BR29" s="201"/>
      <c r="BS29" s="99"/>
      <c r="BT29" s="97"/>
      <c r="BU29" s="97"/>
      <c r="BV29" s="97"/>
      <c r="BW29" s="97"/>
      <c r="BX29" s="97"/>
      <c r="BY29" s="97"/>
      <c r="BZ29" s="97"/>
      <c r="CA29" s="97"/>
      <c r="CB29" s="97"/>
      <c r="CC29" s="97"/>
      <c r="CD29" s="97"/>
      <c r="CE29" s="97"/>
      <c r="CF29" s="97"/>
      <c r="CG29" s="97"/>
      <c r="CH29" s="97"/>
      <c r="CI29" s="97"/>
      <c r="CJ29" s="97"/>
      <c r="CK29" s="97"/>
      <c r="CL29" s="97"/>
      <c r="CM29" s="97"/>
      <c r="CN29" s="97"/>
      <c r="CO29" s="97"/>
      <c r="CP29" s="97"/>
      <c r="CQ29" s="97"/>
      <c r="CR29" s="97"/>
      <c r="CS29" s="97"/>
      <c r="CT29" s="97"/>
      <c r="CU29" s="97"/>
      <c r="CV29" s="97"/>
      <c r="CW29" s="97"/>
      <c r="CX29" s="97"/>
      <c r="CY29" s="97"/>
      <c r="CZ29" s="97"/>
      <c r="DA29" s="97"/>
      <c r="DB29" s="97"/>
      <c r="DC29" s="97"/>
      <c r="DD29" s="97"/>
      <c r="DE29" s="97"/>
      <c r="DF29" s="97"/>
      <c r="DG29" s="97"/>
      <c r="DH29" s="97"/>
      <c r="DI29" s="97"/>
      <c r="DJ29" s="97"/>
      <c r="DK29" s="97"/>
      <c r="DL29" s="97"/>
      <c r="DM29" s="97"/>
      <c r="DN29" s="97"/>
      <c r="DO29" s="97"/>
      <c r="DP29" s="97"/>
      <c r="DQ29" s="97"/>
      <c r="DR29" s="97"/>
      <c r="DS29" s="97"/>
      <c r="DT29" s="97"/>
      <c r="DU29" s="97"/>
      <c r="DV29" s="97"/>
      <c r="DW29" s="97"/>
      <c r="DX29" s="97"/>
      <c r="DY29" s="97"/>
      <c r="DZ29" s="97"/>
      <c r="EA29" s="97"/>
      <c r="EB29" s="97"/>
      <c r="EC29" s="97"/>
      <c r="ED29" s="97"/>
      <c r="EE29" s="97"/>
      <c r="EF29" s="97"/>
      <c r="EG29" s="97"/>
      <c r="EH29" s="97"/>
      <c r="EI29" s="97"/>
      <c r="EJ29" s="97"/>
      <c r="EK29" s="97"/>
      <c r="EL29" s="97"/>
      <c r="EM29" s="97"/>
      <c r="EN29" s="97"/>
      <c r="EO29" s="97"/>
      <c r="EP29" s="97"/>
      <c r="EQ29" s="97"/>
      <c r="ER29" s="97"/>
      <c r="ES29" s="97"/>
      <c r="ET29" s="97"/>
      <c r="EU29" s="97"/>
      <c r="EV29" s="97"/>
      <c r="EW29" s="97"/>
      <c r="EX29" s="97"/>
      <c r="EY29" s="97"/>
      <c r="EZ29" s="97"/>
      <c r="FA29" s="97"/>
      <c r="FB29" s="97"/>
      <c r="FC29" s="97"/>
      <c r="FD29" s="97"/>
      <c r="FE29" s="97"/>
      <c r="FF29" s="97"/>
      <c r="FG29" s="97"/>
      <c r="FH29" s="97"/>
      <c r="FI29" s="97"/>
      <c r="FJ29" s="97"/>
      <c r="FK29" s="97"/>
      <c r="FL29" s="97"/>
      <c r="FM29" s="97"/>
      <c r="FN29" s="97"/>
      <c r="FO29" s="97"/>
      <c r="FP29" s="97"/>
      <c r="FQ29" s="97"/>
      <c r="FR29" s="97"/>
      <c r="FS29" s="97"/>
      <c r="FT29" s="97"/>
      <c r="FU29" s="97"/>
      <c r="FV29" s="97"/>
      <c r="FW29" s="97"/>
      <c r="FX29" s="97"/>
      <c r="FY29" s="97"/>
      <c r="FZ29" s="97"/>
      <c r="GA29" s="97"/>
      <c r="GB29" s="97"/>
      <c r="GC29" s="97"/>
      <c r="GD29" s="97"/>
      <c r="GE29" s="97"/>
      <c r="GF29" s="97"/>
      <c r="GG29" s="97"/>
      <c r="GH29" s="97"/>
      <c r="GI29" s="97"/>
      <c r="GJ29" s="97"/>
      <c r="GK29" s="97"/>
      <c r="GL29" s="97"/>
      <c r="GM29" s="97"/>
      <c r="GN29" s="97"/>
      <c r="GO29" s="97"/>
      <c r="GP29" s="97"/>
      <c r="GQ29" s="97"/>
      <c r="GR29" s="97"/>
      <c r="GS29" s="97"/>
      <c r="GT29" s="97"/>
      <c r="GU29" s="97"/>
      <c r="GV29" s="97"/>
      <c r="GW29" s="97"/>
      <c r="GX29" s="97"/>
      <c r="GY29" s="97"/>
      <c r="GZ29" s="97"/>
      <c r="HA29" s="97"/>
      <c r="HB29" s="97"/>
      <c r="HC29" s="97"/>
      <c r="HD29" s="97"/>
      <c r="HE29" s="97"/>
      <c r="HF29" s="97"/>
      <c r="HG29" s="97"/>
      <c r="HH29" s="97"/>
      <c r="HI29" s="97"/>
      <c r="HJ29" s="97"/>
      <c r="HK29" s="97"/>
      <c r="HL29" s="97"/>
      <c r="HM29" s="97"/>
      <c r="HN29" s="97"/>
      <c r="HO29" s="97"/>
      <c r="HP29" s="97"/>
      <c r="HQ29" s="97"/>
      <c r="HR29" s="97"/>
      <c r="HS29" s="97"/>
      <c r="HT29" s="97"/>
      <c r="HU29" s="97"/>
      <c r="HV29" s="97"/>
      <c r="HW29" s="97"/>
      <c r="HX29" s="97"/>
      <c r="HY29" s="97"/>
      <c r="HZ29" s="97"/>
      <c r="IA29" s="97"/>
      <c r="IB29" s="97"/>
      <c r="IC29" s="97"/>
      <c r="ID29" s="97"/>
      <c r="IE29" s="97"/>
      <c r="IF29" s="97"/>
      <c r="IG29" s="97"/>
      <c r="IH29" s="97"/>
      <c r="II29" s="97"/>
      <c r="IJ29" s="97"/>
      <c r="IK29" s="97"/>
      <c r="IL29" s="97"/>
      <c r="IM29" s="97"/>
      <c r="IN29" s="97"/>
      <c r="IO29" s="97"/>
      <c r="IP29" s="97"/>
      <c r="IQ29" s="97"/>
      <c r="IR29" s="97"/>
      <c r="IS29" s="97"/>
      <c r="IT29" s="97"/>
      <c r="IU29" s="97"/>
      <c r="IV29" s="97"/>
      <c r="IW29" s="97"/>
      <c r="IX29" s="97"/>
      <c r="IY29" s="97"/>
      <c r="IZ29" s="97"/>
      <c r="JA29" s="97"/>
      <c r="JB29" s="97"/>
      <c r="JC29" s="97"/>
      <c r="JD29" s="97"/>
      <c r="JE29" s="97"/>
      <c r="JF29" s="97"/>
      <c r="JG29" s="97"/>
      <c r="JH29" s="97"/>
      <c r="JI29" s="97"/>
      <c r="JJ29" s="97"/>
      <c r="JK29" s="97"/>
      <c r="JL29" s="97"/>
      <c r="JM29" s="97"/>
      <c r="JN29" s="97"/>
      <c r="JO29" s="97"/>
      <c r="JP29" s="97"/>
      <c r="JQ29" s="97"/>
      <c r="JR29" s="97"/>
      <c r="JS29" s="97"/>
      <c r="JT29" s="97"/>
      <c r="JU29" s="97"/>
      <c r="JV29" s="97"/>
      <c r="JW29" s="97"/>
      <c r="JX29" s="97"/>
      <c r="JY29" s="97"/>
      <c r="JZ29" s="97"/>
      <c r="KA29" s="97"/>
      <c r="KB29" s="97"/>
      <c r="KC29" s="97"/>
      <c r="KD29" s="97"/>
      <c r="KE29" s="97"/>
      <c r="KF29" s="97"/>
      <c r="KG29" s="97"/>
      <c r="KH29" s="97"/>
      <c r="KI29" s="97"/>
      <c r="KJ29" s="97"/>
      <c r="KK29" s="97"/>
      <c r="KL29" s="97"/>
      <c r="KM29" s="97"/>
      <c r="KN29" s="97"/>
      <c r="KO29" s="97"/>
      <c r="KP29" s="97"/>
      <c r="KQ29" s="97"/>
      <c r="KR29" s="97"/>
      <c r="KS29" s="97"/>
      <c r="KT29" s="97"/>
      <c r="KU29" s="97"/>
      <c r="KV29" s="97"/>
      <c r="KW29" s="97"/>
      <c r="KX29" s="97"/>
      <c r="KY29" s="97"/>
      <c r="KZ29" s="97"/>
      <c r="LA29" s="97"/>
      <c r="LB29" s="97"/>
      <c r="LC29" s="97"/>
      <c r="LD29" s="97"/>
      <c r="LE29" s="97"/>
      <c r="LF29" s="97"/>
      <c r="LG29" s="97"/>
      <c r="LH29" s="97"/>
      <c r="LI29" s="97"/>
      <c r="LJ29" s="97"/>
      <c r="LK29" s="97"/>
      <c r="LL29" s="97"/>
      <c r="LM29" s="97"/>
      <c r="LN29" s="97"/>
      <c r="LO29" s="97"/>
      <c r="LP29" s="97"/>
      <c r="LQ29" s="97"/>
      <c r="LR29" s="97"/>
      <c r="LS29" s="97"/>
      <c r="LT29" s="97"/>
      <c r="LU29" s="97"/>
      <c r="LV29" s="97"/>
      <c r="LW29" s="97"/>
      <c r="LX29" s="97"/>
      <c r="LY29" s="97"/>
      <c r="LZ29" s="97"/>
      <c r="MA29" s="97"/>
      <c r="MB29" s="97"/>
      <c r="MC29" s="97"/>
      <c r="MD29" s="97"/>
      <c r="ME29" s="97"/>
      <c r="MF29" s="97"/>
      <c r="MG29" s="97"/>
      <c r="MH29" s="97"/>
      <c r="MI29" s="97"/>
      <c r="MJ29" s="97"/>
      <c r="MK29" s="97"/>
      <c r="ML29" s="97"/>
      <c r="MM29" s="97"/>
      <c r="MN29" s="97"/>
      <c r="MO29" s="97"/>
      <c r="MP29" s="97"/>
      <c r="MQ29" s="97"/>
      <c r="MR29" s="97"/>
      <c r="MS29" s="97"/>
      <c r="MT29" s="97"/>
      <c r="MU29" s="97"/>
      <c r="MV29" s="97"/>
      <c r="MW29" s="97"/>
      <c r="MX29" s="97"/>
      <c r="MY29" s="97"/>
      <c r="MZ29" s="97"/>
      <c r="NA29" s="97"/>
      <c r="NB29" s="97"/>
      <c r="NC29" s="97"/>
      <c r="ND29" s="97"/>
      <c r="NE29" s="97"/>
      <c r="NF29" s="97"/>
      <c r="NG29" s="97"/>
      <c r="NH29" s="97"/>
      <c r="NI29" s="97"/>
      <c r="NJ29" s="97"/>
      <c r="NK29" s="97"/>
      <c r="NL29" s="97"/>
      <c r="NM29" s="97"/>
      <c r="NN29" s="97"/>
      <c r="NO29" s="97"/>
      <c r="NP29" s="97"/>
      <c r="NQ29" s="97"/>
      <c r="NR29" s="97"/>
      <c r="NS29" s="97"/>
      <c r="NT29" s="97"/>
      <c r="NU29" s="97"/>
      <c r="NV29" s="97"/>
      <c r="NW29" s="97"/>
      <c r="NX29" s="97"/>
      <c r="NY29" s="97"/>
      <c r="NZ29" s="97"/>
      <c r="OA29" s="97"/>
      <c r="OB29" s="97"/>
      <c r="OC29" s="97"/>
      <c r="OD29" s="97"/>
      <c r="OE29" s="97"/>
      <c r="OF29" s="97"/>
      <c r="OG29" s="97"/>
      <c r="OH29" s="97"/>
      <c r="OI29" s="97"/>
      <c r="OJ29" s="97"/>
      <c r="OK29" s="97"/>
      <c r="OL29" s="97"/>
      <c r="OM29" s="97"/>
      <c r="ON29" s="97"/>
      <c r="OO29" s="97"/>
      <c r="OP29" s="97"/>
      <c r="OQ29" s="97"/>
      <c r="OR29" s="97"/>
      <c r="OS29" s="97"/>
      <c r="OT29" s="97"/>
      <c r="OU29" s="97"/>
      <c r="OV29" s="97"/>
      <c r="OW29" s="97"/>
      <c r="OX29" s="97"/>
      <c r="OY29" s="97"/>
      <c r="OZ29" s="97"/>
      <c r="PA29" s="97"/>
      <c r="PB29" s="97"/>
      <c r="PC29" s="97"/>
      <c r="PD29" s="97"/>
      <c r="PE29" s="97"/>
      <c r="PF29" s="97"/>
      <c r="PG29" s="97"/>
      <c r="PH29" s="97"/>
      <c r="PI29" s="97"/>
      <c r="PJ29" s="97"/>
      <c r="PK29" s="97"/>
      <c r="PL29" s="97"/>
      <c r="PM29" s="97"/>
      <c r="PN29" s="97"/>
      <c r="PO29" s="97"/>
      <c r="PP29" s="97"/>
      <c r="PQ29" s="97"/>
      <c r="PR29" s="97"/>
      <c r="PS29" s="97"/>
      <c r="PT29" s="97"/>
      <c r="PU29" s="97"/>
      <c r="PV29" s="97"/>
      <c r="PW29" s="97"/>
      <c r="PX29" s="97"/>
      <c r="PY29" s="97"/>
      <c r="PZ29" s="97"/>
      <c r="QA29" s="97"/>
      <c r="QB29" s="97"/>
      <c r="QC29" s="97"/>
      <c r="QD29" s="97"/>
      <c r="QE29" s="97"/>
      <c r="QF29" s="97"/>
      <c r="QG29" s="97"/>
      <c r="QH29" s="97"/>
      <c r="QI29" s="97"/>
      <c r="QJ29" s="97"/>
      <c r="QK29" s="97"/>
      <c r="QL29" s="97"/>
      <c r="QM29" s="97"/>
      <c r="QN29" s="97"/>
      <c r="QO29" s="97"/>
      <c r="QP29" s="97"/>
      <c r="QQ29" s="97"/>
      <c r="QR29" s="97"/>
      <c r="QS29" s="97"/>
      <c r="QT29" s="97"/>
      <c r="QU29" s="97"/>
      <c r="QV29" s="97"/>
      <c r="QW29" s="97"/>
      <c r="QX29" s="97"/>
      <c r="QY29" s="97"/>
      <c r="QZ29" s="97"/>
      <c r="RA29" s="97"/>
      <c r="RB29" s="97"/>
      <c r="RC29" s="97"/>
      <c r="RD29" s="97"/>
      <c r="RE29" s="97"/>
      <c r="RF29" s="97"/>
      <c r="RG29" s="97"/>
      <c r="RH29" s="97"/>
      <c r="RI29" s="97"/>
      <c r="RJ29" s="97"/>
      <c r="RK29" s="97"/>
      <c r="RL29" s="97"/>
      <c r="RM29" s="97"/>
      <c r="RN29" s="97"/>
      <c r="RO29" s="97"/>
      <c r="RP29" s="97"/>
      <c r="RQ29" s="97"/>
      <c r="RR29" s="97"/>
      <c r="RS29" s="97"/>
      <c r="RT29" s="97"/>
      <c r="RU29" s="97"/>
      <c r="RV29" s="97"/>
      <c r="RW29" s="97"/>
      <c r="RX29" s="97"/>
      <c r="RY29" s="97"/>
      <c r="RZ29" s="97"/>
      <c r="SA29" s="97"/>
      <c r="SB29" s="97"/>
      <c r="SC29" s="97"/>
      <c r="SD29" s="97"/>
      <c r="SE29" s="97"/>
      <c r="SF29" s="97"/>
      <c r="SG29" s="97"/>
      <c r="SH29" s="97"/>
      <c r="SI29" s="97"/>
      <c r="SJ29" s="97"/>
      <c r="SK29" s="97"/>
      <c r="SL29" s="97"/>
      <c r="SM29" s="97"/>
      <c r="SN29" s="97"/>
      <c r="SO29" s="97"/>
      <c r="SP29" s="97"/>
      <c r="SQ29" s="97"/>
      <c r="SR29" s="97"/>
      <c r="SS29" s="97"/>
      <c r="ST29" s="97"/>
      <c r="SU29" s="97"/>
      <c r="SV29" s="97"/>
      <c r="SW29" s="97"/>
      <c r="SX29" s="97"/>
      <c r="SY29" s="97"/>
      <c r="SZ29" s="97"/>
      <c r="TA29" s="97"/>
      <c r="TB29" s="97"/>
      <c r="TC29" s="97"/>
      <c r="TD29" s="97"/>
      <c r="TE29" s="97"/>
      <c r="TF29" s="97"/>
      <c r="TG29" s="97"/>
      <c r="TH29" s="97"/>
      <c r="TI29" s="97"/>
      <c r="TJ29" s="97"/>
      <c r="TK29" s="97"/>
      <c r="TL29" s="97"/>
      <c r="TM29" s="97"/>
      <c r="TN29" s="97"/>
      <c r="TO29" s="97"/>
      <c r="TP29" s="97"/>
      <c r="TQ29" s="97"/>
      <c r="TR29" s="97"/>
      <c r="TS29" s="97"/>
      <c r="TT29" s="97"/>
      <c r="TU29" s="97"/>
      <c r="TV29" s="97"/>
      <c r="TW29" s="97"/>
      <c r="TX29" s="97"/>
      <c r="TY29" s="97"/>
      <c r="TZ29" s="97"/>
      <c r="UA29" s="97"/>
      <c r="UB29" s="97"/>
      <c r="UC29" s="97"/>
      <c r="UD29" s="97"/>
      <c r="UE29" s="97"/>
      <c r="UF29" s="97"/>
      <c r="UG29" s="97"/>
      <c r="UH29" s="97"/>
      <c r="UI29" s="97"/>
      <c r="UJ29" s="97"/>
      <c r="UK29" s="97"/>
      <c r="UL29" s="97"/>
      <c r="UM29" s="97"/>
      <c r="UN29" s="97"/>
      <c r="UO29" s="97"/>
      <c r="UP29" s="97"/>
      <c r="UQ29" s="97"/>
      <c r="UR29" s="97"/>
      <c r="US29" s="97"/>
      <c r="UT29" s="97"/>
      <c r="UU29" s="97"/>
      <c r="UV29" s="97"/>
      <c r="UW29" s="97"/>
      <c r="UX29" s="97"/>
      <c r="UY29" s="97"/>
      <c r="UZ29" s="97"/>
      <c r="VA29" s="97"/>
      <c r="VB29" s="97"/>
      <c r="VC29" s="97"/>
      <c r="VD29" s="97"/>
      <c r="VE29" s="97"/>
      <c r="VF29" s="97"/>
      <c r="VG29" s="97"/>
      <c r="VH29" s="97"/>
      <c r="VI29" s="97"/>
      <c r="VJ29" s="97"/>
      <c r="VK29" s="97"/>
      <c r="VL29" s="97"/>
      <c r="VM29" s="97"/>
      <c r="VN29" s="97"/>
      <c r="VO29" s="97"/>
      <c r="VP29" s="97"/>
      <c r="VQ29" s="97"/>
      <c r="VR29" s="97"/>
      <c r="VS29" s="97"/>
      <c r="VT29" s="97"/>
      <c r="VU29" s="97"/>
      <c r="VV29" s="97"/>
      <c r="VW29" s="97"/>
      <c r="VX29" s="97"/>
      <c r="VY29" s="97"/>
      <c r="VZ29" s="97"/>
      <c r="WA29" s="97"/>
      <c r="WB29" s="97"/>
      <c r="WC29" s="97"/>
      <c r="WD29" s="97"/>
      <c r="WE29" s="97"/>
      <c r="WF29" s="97"/>
      <c r="WG29" s="97"/>
      <c r="WH29" s="97"/>
      <c r="WI29" s="97"/>
      <c r="WJ29" s="97"/>
      <c r="WK29" s="97"/>
      <c r="WL29" s="97"/>
      <c r="WM29" s="97"/>
      <c r="WN29" s="97"/>
      <c r="WO29" s="97"/>
      <c r="WP29" s="97"/>
      <c r="WQ29" s="97"/>
      <c r="WR29" s="97"/>
      <c r="WS29" s="97"/>
      <c r="WT29" s="97"/>
      <c r="WU29" s="97"/>
      <c r="WV29" s="97"/>
      <c r="WW29" s="97"/>
      <c r="WX29" s="97"/>
      <c r="WY29" s="97"/>
      <c r="WZ29" s="97"/>
      <c r="XA29" s="97"/>
      <c r="XB29" s="97"/>
      <c r="XC29" s="97"/>
      <c r="XD29" s="97"/>
      <c r="XE29" s="97"/>
      <c r="XF29" s="97"/>
      <c r="XG29" s="97"/>
      <c r="XH29" s="97"/>
      <c r="XI29" s="97"/>
      <c r="XJ29" s="97"/>
    </row>
    <row r="30" spans="2:634" x14ac:dyDescent="0.3">
      <c r="B30" s="213"/>
      <c r="C30" s="102"/>
      <c r="D30" s="97"/>
      <c r="E30" s="97"/>
      <c r="F30" s="103"/>
      <c r="G30" s="102"/>
      <c r="H30" s="97"/>
      <c r="I30" s="97"/>
      <c r="J30" s="103"/>
      <c r="K30" s="102"/>
      <c r="L30" s="97"/>
      <c r="M30" s="97"/>
      <c r="N30" s="103"/>
      <c r="O30" s="102"/>
      <c r="P30" s="97"/>
      <c r="Q30" s="97"/>
      <c r="R30" s="201"/>
      <c r="S30" s="202"/>
      <c r="T30" s="97"/>
      <c r="U30" s="97"/>
      <c r="V30" s="103"/>
      <c r="W30" s="102"/>
      <c r="X30" s="97"/>
      <c r="Y30" s="97"/>
      <c r="Z30" s="103"/>
      <c r="AA30" s="102"/>
      <c r="AB30" s="97"/>
      <c r="AC30" s="97"/>
      <c r="AD30" s="103"/>
      <c r="AE30" s="102"/>
      <c r="AF30" s="97"/>
      <c r="AG30" s="97"/>
      <c r="AH30" s="103"/>
      <c r="AI30" s="102"/>
      <c r="AJ30" s="97"/>
      <c r="AK30" s="97"/>
      <c r="AL30" s="201"/>
      <c r="AM30" s="202"/>
      <c r="AN30" s="97"/>
      <c r="AO30" s="97"/>
      <c r="AP30" s="103"/>
      <c r="AQ30" s="102"/>
      <c r="AR30" s="97"/>
      <c r="AS30" s="97"/>
      <c r="AT30" s="103"/>
      <c r="AU30" s="102"/>
      <c r="AV30" s="97"/>
      <c r="AW30" s="97"/>
      <c r="AX30" s="103"/>
      <c r="AY30" s="102"/>
      <c r="AZ30" s="97"/>
      <c r="BA30" s="97"/>
      <c r="BB30" s="103"/>
      <c r="BC30" s="102"/>
      <c r="BD30" s="97"/>
      <c r="BE30" s="97"/>
      <c r="BF30" s="103"/>
      <c r="BG30" s="99"/>
      <c r="BH30" s="97"/>
      <c r="BI30" s="97"/>
      <c r="BJ30" s="97"/>
      <c r="BK30" s="97"/>
      <c r="BL30" s="97"/>
      <c r="BM30" s="97"/>
      <c r="BN30" s="97"/>
      <c r="BO30" s="97"/>
      <c r="BP30" s="97"/>
      <c r="BQ30" s="97"/>
      <c r="BR30" s="201"/>
      <c r="BS30" s="99"/>
      <c r="BT30" s="97"/>
      <c r="BU30" s="97"/>
      <c r="BV30" s="97"/>
      <c r="BW30" s="97"/>
      <c r="BX30" s="97"/>
      <c r="BY30" s="97"/>
      <c r="BZ30" s="97"/>
      <c r="CA30" s="97"/>
      <c r="CB30" s="97"/>
      <c r="CC30" s="97"/>
      <c r="CD30" s="97"/>
      <c r="CE30" s="97"/>
      <c r="CF30" s="97"/>
      <c r="CG30" s="97"/>
      <c r="CH30" s="97"/>
      <c r="CI30" s="97"/>
      <c r="CJ30" s="97"/>
      <c r="CK30" s="97"/>
      <c r="CL30" s="97"/>
      <c r="CM30" s="97"/>
      <c r="CN30" s="97"/>
      <c r="CO30" s="97"/>
      <c r="CP30" s="97"/>
      <c r="CQ30" s="97"/>
      <c r="CR30" s="97"/>
      <c r="CS30" s="97"/>
      <c r="CT30" s="97"/>
      <c r="CU30" s="97"/>
      <c r="CV30" s="97"/>
      <c r="CW30" s="97"/>
      <c r="CX30" s="97"/>
      <c r="CY30" s="97"/>
      <c r="CZ30" s="97"/>
      <c r="DA30" s="97"/>
      <c r="DB30" s="97"/>
      <c r="DC30" s="97"/>
      <c r="DD30" s="97"/>
      <c r="DE30" s="97"/>
      <c r="DF30" s="97"/>
      <c r="DG30" s="97"/>
      <c r="DH30" s="97"/>
      <c r="DI30" s="97"/>
      <c r="DJ30" s="97"/>
      <c r="DK30" s="97"/>
      <c r="DL30" s="97"/>
      <c r="DM30" s="97"/>
      <c r="DN30" s="97"/>
      <c r="DO30" s="97"/>
      <c r="DP30" s="97"/>
      <c r="DQ30" s="97"/>
      <c r="DR30" s="97"/>
      <c r="DS30" s="97"/>
      <c r="DT30" s="97"/>
      <c r="DU30" s="97"/>
      <c r="DV30" s="97"/>
      <c r="DW30" s="97"/>
      <c r="DX30" s="97"/>
      <c r="DY30" s="97"/>
      <c r="DZ30" s="97"/>
      <c r="EA30" s="97"/>
      <c r="EB30" s="97"/>
      <c r="EC30" s="97"/>
      <c r="ED30" s="97"/>
      <c r="EE30" s="97"/>
      <c r="EF30" s="97"/>
      <c r="EG30" s="97"/>
      <c r="EH30" s="97"/>
      <c r="EI30" s="97"/>
      <c r="EJ30" s="97"/>
      <c r="EK30" s="97"/>
      <c r="EL30" s="97"/>
      <c r="EM30" s="97"/>
      <c r="EN30" s="97"/>
      <c r="EO30" s="97"/>
      <c r="EP30" s="97"/>
      <c r="EQ30" s="97"/>
      <c r="ER30" s="97"/>
      <c r="ES30" s="97"/>
      <c r="ET30" s="97"/>
      <c r="EU30" s="97"/>
      <c r="EV30" s="97"/>
      <c r="EW30" s="97"/>
      <c r="EX30" s="97"/>
      <c r="EY30" s="97"/>
      <c r="EZ30" s="97"/>
      <c r="FA30" s="97"/>
      <c r="FB30" s="97"/>
      <c r="FC30" s="97"/>
      <c r="FD30" s="97"/>
      <c r="FE30" s="97"/>
      <c r="FF30" s="97"/>
      <c r="FG30" s="97"/>
      <c r="FH30" s="97"/>
      <c r="FI30" s="97"/>
      <c r="FJ30" s="97"/>
      <c r="FK30" s="97"/>
      <c r="FL30" s="97"/>
      <c r="FM30" s="97"/>
      <c r="FN30" s="97"/>
      <c r="FO30" s="97"/>
      <c r="FP30" s="97"/>
      <c r="FQ30" s="97"/>
      <c r="FR30" s="97"/>
      <c r="FS30" s="97"/>
      <c r="FT30" s="97"/>
      <c r="FU30" s="97"/>
      <c r="FV30" s="97"/>
      <c r="FW30" s="97"/>
      <c r="FX30" s="97"/>
      <c r="FY30" s="97"/>
      <c r="FZ30" s="97"/>
      <c r="GA30" s="97"/>
      <c r="GB30" s="97"/>
      <c r="GC30" s="97"/>
      <c r="GD30" s="97"/>
      <c r="GE30" s="97"/>
      <c r="GF30" s="97"/>
      <c r="GG30" s="97"/>
      <c r="GH30" s="97"/>
      <c r="GI30" s="97"/>
      <c r="GJ30" s="97"/>
      <c r="GK30" s="97"/>
      <c r="GL30" s="97"/>
      <c r="GM30" s="97"/>
      <c r="GN30" s="97"/>
      <c r="GO30" s="97"/>
      <c r="GP30" s="97"/>
      <c r="GQ30" s="97"/>
      <c r="GR30" s="97"/>
      <c r="GS30" s="97"/>
      <c r="GT30" s="97"/>
      <c r="GU30" s="97"/>
      <c r="GV30" s="97"/>
      <c r="GW30" s="97"/>
      <c r="GX30" s="97"/>
      <c r="GY30" s="97"/>
      <c r="GZ30" s="97"/>
      <c r="HA30" s="97"/>
      <c r="HB30" s="97"/>
      <c r="HC30" s="97"/>
      <c r="HD30" s="97"/>
      <c r="HE30" s="97"/>
      <c r="HF30" s="97"/>
      <c r="HG30" s="97"/>
      <c r="HH30" s="97"/>
      <c r="HI30" s="97"/>
      <c r="HJ30" s="97"/>
      <c r="HK30" s="97"/>
      <c r="HL30" s="97"/>
      <c r="HM30" s="97"/>
      <c r="HN30" s="97"/>
      <c r="HO30" s="97"/>
      <c r="HP30" s="97"/>
      <c r="HQ30" s="97"/>
      <c r="HR30" s="97"/>
      <c r="HS30" s="97"/>
      <c r="HT30" s="97"/>
      <c r="HU30" s="97"/>
      <c r="HV30" s="97"/>
      <c r="HW30" s="97"/>
      <c r="HX30" s="97"/>
      <c r="HY30" s="97"/>
      <c r="HZ30" s="97"/>
      <c r="IA30" s="97"/>
      <c r="IB30" s="97"/>
      <c r="IC30" s="97"/>
      <c r="ID30" s="97"/>
      <c r="IE30" s="97"/>
      <c r="IF30" s="97"/>
      <c r="IG30" s="97"/>
      <c r="IH30" s="97"/>
      <c r="II30" s="97"/>
      <c r="IJ30" s="97"/>
      <c r="IK30" s="97"/>
      <c r="IL30" s="97"/>
      <c r="IM30" s="97"/>
      <c r="IN30" s="97"/>
      <c r="IO30" s="97"/>
      <c r="IP30" s="97"/>
      <c r="IQ30" s="97"/>
      <c r="IR30" s="97"/>
      <c r="IS30" s="97"/>
      <c r="IT30" s="97"/>
      <c r="IU30" s="97"/>
      <c r="IV30" s="97"/>
      <c r="IW30" s="97"/>
      <c r="IX30" s="97"/>
      <c r="IY30" s="97"/>
      <c r="IZ30" s="97"/>
      <c r="JA30" s="97"/>
      <c r="JB30" s="97"/>
      <c r="JC30" s="97"/>
      <c r="JD30" s="97"/>
      <c r="JE30" s="97"/>
      <c r="JF30" s="97"/>
      <c r="JG30" s="97"/>
      <c r="JH30" s="97"/>
      <c r="JI30" s="97"/>
      <c r="JJ30" s="97"/>
      <c r="JK30" s="97"/>
      <c r="JL30" s="97"/>
      <c r="JM30" s="97"/>
      <c r="JN30" s="97"/>
      <c r="JO30" s="97"/>
      <c r="JP30" s="97"/>
      <c r="JQ30" s="97"/>
      <c r="JR30" s="97"/>
      <c r="JS30" s="97"/>
      <c r="JT30" s="97"/>
      <c r="JU30" s="97"/>
      <c r="JV30" s="97"/>
      <c r="JW30" s="97"/>
      <c r="JX30" s="97"/>
      <c r="JY30" s="97"/>
      <c r="JZ30" s="97"/>
      <c r="KA30" s="97"/>
      <c r="KB30" s="97"/>
      <c r="KC30" s="97"/>
      <c r="KD30" s="97"/>
      <c r="KE30" s="97"/>
      <c r="KF30" s="97"/>
      <c r="KG30" s="97"/>
      <c r="KH30" s="97"/>
      <c r="KI30" s="97"/>
      <c r="KJ30" s="97"/>
      <c r="KK30" s="97"/>
      <c r="KL30" s="97"/>
      <c r="KM30" s="97"/>
      <c r="KN30" s="97"/>
      <c r="KO30" s="97"/>
      <c r="KP30" s="97"/>
      <c r="KQ30" s="97"/>
      <c r="KR30" s="97"/>
      <c r="KS30" s="97"/>
      <c r="KT30" s="97"/>
      <c r="KU30" s="97"/>
      <c r="KV30" s="97"/>
      <c r="KW30" s="97"/>
      <c r="KX30" s="97"/>
      <c r="KY30" s="97"/>
      <c r="KZ30" s="97"/>
      <c r="LA30" s="97"/>
      <c r="LB30" s="97"/>
      <c r="LC30" s="97"/>
      <c r="LD30" s="97"/>
      <c r="LE30" s="97"/>
      <c r="LF30" s="97"/>
      <c r="LG30" s="97"/>
      <c r="LH30" s="97"/>
      <c r="LI30" s="97"/>
      <c r="LJ30" s="97"/>
      <c r="LK30" s="97"/>
      <c r="LL30" s="97"/>
      <c r="LM30" s="97"/>
      <c r="LN30" s="97"/>
      <c r="LO30" s="97"/>
      <c r="LP30" s="97"/>
      <c r="LQ30" s="97"/>
      <c r="LR30" s="97"/>
      <c r="LS30" s="97"/>
      <c r="LT30" s="97"/>
      <c r="LU30" s="97"/>
      <c r="LV30" s="97"/>
      <c r="LW30" s="97"/>
      <c r="LX30" s="97"/>
      <c r="LY30" s="97"/>
      <c r="LZ30" s="97"/>
      <c r="MA30" s="97"/>
      <c r="MB30" s="97"/>
      <c r="MC30" s="97"/>
      <c r="MD30" s="97"/>
      <c r="ME30" s="97"/>
      <c r="MF30" s="97"/>
      <c r="MG30" s="97"/>
      <c r="MH30" s="97"/>
      <c r="MI30" s="97"/>
      <c r="MJ30" s="97"/>
      <c r="MK30" s="97"/>
      <c r="ML30" s="97"/>
      <c r="MM30" s="97"/>
      <c r="MN30" s="97"/>
      <c r="MO30" s="97"/>
      <c r="MP30" s="97"/>
      <c r="MQ30" s="97"/>
      <c r="MR30" s="97"/>
      <c r="MS30" s="97"/>
      <c r="MT30" s="97"/>
      <c r="MU30" s="97"/>
      <c r="MV30" s="97"/>
      <c r="MW30" s="97"/>
      <c r="MX30" s="97"/>
      <c r="MY30" s="97"/>
      <c r="MZ30" s="97"/>
      <c r="NA30" s="97"/>
      <c r="NB30" s="97"/>
      <c r="NC30" s="97"/>
      <c r="ND30" s="97"/>
      <c r="NE30" s="97"/>
      <c r="NF30" s="97"/>
      <c r="NG30" s="97"/>
      <c r="NH30" s="97"/>
      <c r="NI30" s="97"/>
      <c r="NJ30" s="97"/>
      <c r="NK30" s="97"/>
      <c r="NL30" s="97"/>
      <c r="NM30" s="97"/>
      <c r="NN30" s="97"/>
      <c r="NO30" s="97"/>
      <c r="NP30" s="97"/>
      <c r="NQ30" s="97"/>
      <c r="NR30" s="97"/>
      <c r="NS30" s="97"/>
      <c r="NT30" s="97"/>
      <c r="NU30" s="97"/>
      <c r="NV30" s="97"/>
      <c r="NW30" s="97"/>
      <c r="NX30" s="97"/>
      <c r="NY30" s="97"/>
      <c r="NZ30" s="97"/>
      <c r="OA30" s="97"/>
      <c r="OB30" s="97"/>
      <c r="OC30" s="97"/>
      <c r="OD30" s="97"/>
      <c r="OE30" s="97"/>
      <c r="OF30" s="97"/>
      <c r="OG30" s="97"/>
      <c r="OH30" s="97"/>
      <c r="OI30" s="97"/>
      <c r="OJ30" s="97"/>
      <c r="OK30" s="97"/>
      <c r="OL30" s="97"/>
      <c r="OM30" s="97"/>
      <c r="ON30" s="97"/>
      <c r="OO30" s="97"/>
      <c r="OP30" s="97"/>
      <c r="OQ30" s="97"/>
      <c r="OR30" s="97"/>
      <c r="OS30" s="97"/>
      <c r="OT30" s="97"/>
      <c r="OU30" s="97"/>
      <c r="OV30" s="97"/>
      <c r="OW30" s="97"/>
      <c r="OX30" s="97"/>
      <c r="OY30" s="97"/>
      <c r="OZ30" s="97"/>
      <c r="PA30" s="97"/>
      <c r="PB30" s="97"/>
      <c r="PC30" s="97"/>
      <c r="PD30" s="97"/>
      <c r="PE30" s="97"/>
      <c r="PF30" s="97"/>
      <c r="PG30" s="97"/>
      <c r="PH30" s="97"/>
      <c r="PI30" s="97"/>
      <c r="PJ30" s="97"/>
      <c r="PK30" s="97"/>
      <c r="PL30" s="97"/>
      <c r="PM30" s="97"/>
      <c r="PN30" s="97"/>
      <c r="PO30" s="97"/>
      <c r="PP30" s="97"/>
      <c r="PQ30" s="97"/>
      <c r="PR30" s="97"/>
      <c r="PS30" s="97"/>
      <c r="PT30" s="97"/>
      <c r="PU30" s="97"/>
      <c r="PV30" s="97"/>
      <c r="PW30" s="97"/>
      <c r="PX30" s="97"/>
      <c r="PY30" s="97"/>
      <c r="PZ30" s="97"/>
      <c r="QA30" s="97"/>
      <c r="QB30" s="97"/>
      <c r="QC30" s="97"/>
      <c r="QD30" s="97"/>
      <c r="QE30" s="97"/>
      <c r="QF30" s="97"/>
      <c r="QG30" s="97"/>
      <c r="QH30" s="97"/>
      <c r="QI30" s="97"/>
      <c r="QJ30" s="97"/>
      <c r="QK30" s="97"/>
      <c r="QL30" s="97"/>
      <c r="QM30" s="97"/>
      <c r="QN30" s="97"/>
      <c r="QO30" s="97"/>
      <c r="QP30" s="97"/>
      <c r="QQ30" s="97"/>
      <c r="QR30" s="97"/>
      <c r="QS30" s="97"/>
      <c r="QT30" s="97"/>
      <c r="QU30" s="97"/>
      <c r="QV30" s="97"/>
      <c r="QW30" s="97"/>
      <c r="QX30" s="97"/>
      <c r="QY30" s="97"/>
      <c r="QZ30" s="97"/>
      <c r="RA30" s="97"/>
      <c r="RB30" s="97"/>
      <c r="RC30" s="97"/>
      <c r="RD30" s="97"/>
      <c r="RE30" s="97"/>
      <c r="RF30" s="97"/>
      <c r="RG30" s="97"/>
      <c r="RH30" s="97"/>
      <c r="RI30" s="97"/>
      <c r="RJ30" s="97"/>
      <c r="RK30" s="97"/>
      <c r="RL30" s="97"/>
      <c r="RM30" s="97"/>
      <c r="RN30" s="97"/>
      <c r="RO30" s="97"/>
      <c r="RP30" s="97"/>
      <c r="RQ30" s="97"/>
      <c r="RR30" s="97"/>
      <c r="RS30" s="97"/>
      <c r="RT30" s="97"/>
      <c r="RU30" s="97"/>
      <c r="RV30" s="97"/>
      <c r="RW30" s="97"/>
      <c r="RX30" s="97"/>
      <c r="RY30" s="97"/>
      <c r="RZ30" s="97"/>
      <c r="SA30" s="97"/>
      <c r="SB30" s="97"/>
      <c r="SC30" s="97"/>
      <c r="SD30" s="97"/>
      <c r="SE30" s="97"/>
      <c r="SF30" s="97"/>
      <c r="SG30" s="97"/>
      <c r="SH30" s="97"/>
      <c r="SI30" s="97"/>
      <c r="SJ30" s="97"/>
      <c r="SK30" s="97"/>
      <c r="SL30" s="97"/>
      <c r="SM30" s="97"/>
      <c r="SN30" s="97"/>
      <c r="SO30" s="97"/>
      <c r="SP30" s="97"/>
      <c r="SQ30" s="97"/>
      <c r="SR30" s="97"/>
      <c r="SS30" s="97"/>
      <c r="ST30" s="97"/>
      <c r="SU30" s="97"/>
      <c r="SV30" s="97"/>
      <c r="SW30" s="97"/>
      <c r="SX30" s="97"/>
      <c r="SY30" s="97"/>
      <c r="SZ30" s="97"/>
      <c r="TA30" s="97"/>
      <c r="TB30" s="97"/>
      <c r="TC30" s="97"/>
      <c r="TD30" s="97"/>
      <c r="TE30" s="97"/>
      <c r="TF30" s="97"/>
      <c r="TG30" s="97"/>
      <c r="TH30" s="97"/>
      <c r="TI30" s="97"/>
      <c r="TJ30" s="97"/>
      <c r="TK30" s="97"/>
      <c r="TL30" s="97"/>
      <c r="TM30" s="97"/>
      <c r="TN30" s="97"/>
      <c r="TO30" s="97"/>
      <c r="TP30" s="97"/>
      <c r="TQ30" s="97"/>
      <c r="TR30" s="97"/>
      <c r="TS30" s="97"/>
      <c r="TT30" s="97"/>
      <c r="TU30" s="97"/>
      <c r="TV30" s="97"/>
      <c r="TW30" s="97"/>
      <c r="TX30" s="97"/>
      <c r="TY30" s="97"/>
      <c r="TZ30" s="97"/>
      <c r="UA30" s="97"/>
      <c r="UB30" s="97"/>
      <c r="UC30" s="97"/>
      <c r="UD30" s="97"/>
      <c r="UE30" s="97"/>
      <c r="UF30" s="97"/>
      <c r="UG30" s="97"/>
      <c r="UH30" s="97"/>
      <c r="UI30" s="97"/>
      <c r="UJ30" s="97"/>
      <c r="UK30" s="97"/>
      <c r="UL30" s="97"/>
      <c r="UM30" s="97"/>
      <c r="UN30" s="97"/>
      <c r="UO30" s="97"/>
      <c r="UP30" s="97"/>
      <c r="UQ30" s="97"/>
      <c r="UR30" s="97"/>
      <c r="US30" s="97"/>
      <c r="UT30" s="97"/>
      <c r="UU30" s="97"/>
      <c r="UV30" s="97"/>
      <c r="UW30" s="97"/>
      <c r="UX30" s="97"/>
      <c r="UY30" s="97"/>
      <c r="UZ30" s="97"/>
      <c r="VA30" s="97"/>
      <c r="VB30" s="97"/>
      <c r="VC30" s="97"/>
      <c r="VD30" s="97"/>
      <c r="VE30" s="97"/>
      <c r="VF30" s="97"/>
      <c r="VG30" s="97"/>
      <c r="VH30" s="97"/>
      <c r="VI30" s="97"/>
      <c r="VJ30" s="97"/>
      <c r="VK30" s="97"/>
      <c r="VL30" s="97"/>
      <c r="VM30" s="97"/>
      <c r="VN30" s="97"/>
      <c r="VO30" s="97"/>
      <c r="VP30" s="97"/>
      <c r="VQ30" s="97"/>
      <c r="VR30" s="97"/>
      <c r="VS30" s="97"/>
      <c r="VT30" s="97"/>
      <c r="VU30" s="97"/>
      <c r="VV30" s="97"/>
      <c r="VW30" s="97"/>
      <c r="VX30" s="97"/>
      <c r="VY30" s="97"/>
      <c r="VZ30" s="97"/>
      <c r="WA30" s="97"/>
      <c r="WB30" s="97"/>
      <c r="WC30" s="97"/>
      <c r="WD30" s="97"/>
      <c r="WE30" s="97"/>
      <c r="WF30" s="97"/>
      <c r="WG30" s="97"/>
      <c r="WH30" s="97"/>
      <c r="WI30" s="97"/>
      <c r="WJ30" s="97"/>
      <c r="WK30" s="97"/>
      <c r="WL30" s="97"/>
      <c r="WM30" s="97"/>
      <c r="WN30" s="97"/>
      <c r="WO30" s="97"/>
      <c r="WP30" s="97"/>
      <c r="WQ30" s="97"/>
      <c r="WR30" s="97"/>
      <c r="WS30" s="97"/>
      <c r="WT30" s="97"/>
      <c r="WU30" s="97"/>
      <c r="WV30" s="97"/>
      <c r="WW30" s="97"/>
      <c r="WX30" s="97"/>
      <c r="WY30" s="97"/>
      <c r="WZ30" s="97"/>
      <c r="XA30" s="97"/>
      <c r="XB30" s="97"/>
      <c r="XC30" s="97"/>
      <c r="XD30" s="97"/>
      <c r="XE30" s="97"/>
      <c r="XF30" s="97"/>
      <c r="XG30" s="97"/>
      <c r="XH30" s="97"/>
      <c r="XI30" s="97"/>
      <c r="XJ30" s="97"/>
    </row>
    <row r="31" spans="2:634" x14ac:dyDescent="0.3">
      <c r="B31" s="213"/>
      <c r="C31" s="102"/>
      <c r="D31" s="97"/>
      <c r="E31" s="97"/>
      <c r="F31" s="103"/>
      <c r="G31" s="102"/>
      <c r="H31" s="97"/>
      <c r="I31" s="97"/>
      <c r="J31" s="103"/>
      <c r="K31" s="102"/>
      <c r="L31" s="97"/>
      <c r="M31" s="97"/>
      <c r="N31" s="103"/>
      <c r="O31" s="102"/>
      <c r="P31" s="97"/>
      <c r="Q31" s="97"/>
      <c r="R31" s="201"/>
      <c r="S31" s="202"/>
      <c r="T31" s="97"/>
      <c r="U31" s="97"/>
      <c r="V31" s="103"/>
      <c r="W31" s="102"/>
      <c r="X31" s="97"/>
      <c r="Y31" s="97"/>
      <c r="Z31" s="103"/>
      <c r="AA31" s="102"/>
      <c r="AB31" s="97"/>
      <c r="AC31" s="97"/>
      <c r="AD31" s="103"/>
      <c r="AE31" s="102"/>
      <c r="AF31" s="97"/>
      <c r="AG31" s="97"/>
      <c r="AH31" s="103"/>
      <c r="AI31" s="102"/>
      <c r="AJ31" s="97"/>
      <c r="AK31" s="97"/>
      <c r="AL31" s="201"/>
      <c r="AM31" s="202"/>
      <c r="AN31" s="97"/>
      <c r="AO31" s="97"/>
      <c r="AP31" s="103"/>
      <c r="AQ31" s="102"/>
      <c r="AR31" s="97"/>
      <c r="AS31" s="97"/>
      <c r="AT31" s="103"/>
      <c r="AU31" s="102"/>
      <c r="AV31" s="97"/>
      <c r="AW31" s="97"/>
      <c r="AX31" s="103"/>
      <c r="AY31" s="102"/>
      <c r="AZ31" s="97"/>
      <c r="BA31" s="97"/>
      <c r="BB31" s="103"/>
      <c r="BC31" s="102"/>
      <c r="BD31" s="97"/>
      <c r="BE31" s="97"/>
      <c r="BF31" s="103"/>
      <c r="BG31" s="99"/>
      <c r="BH31" s="97"/>
      <c r="BI31" s="97"/>
      <c r="BJ31" s="97"/>
      <c r="BK31" s="97"/>
      <c r="BL31" s="97"/>
      <c r="BM31" s="97"/>
      <c r="BN31" s="97"/>
      <c r="BO31" s="97"/>
      <c r="BP31" s="97"/>
      <c r="BQ31" s="97"/>
      <c r="BR31" s="201"/>
      <c r="BS31" s="99"/>
      <c r="BT31" s="97"/>
      <c r="BU31" s="97"/>
      <c r="BV31" s="97"/>
      <c r="BW31" s="97"/>
      <c r="BX31" s="97"/>
      <c r="BY31" s="97"/>
      <c r="BZ31" s="97"/>
      <c r="CA31" s="97"/>
      <c r="CB31" s="97"/>
      <c r="CC31" s="97"/>
      <c r="CD31" s="97"/>
      <c r="CE31" s="97"/>
      <c r="CF31" s="97"/>
      <c r="CG31" s="97"/>
      <c r="CH31" s="97"/>
      <c r="CI31" s="97"/>
      <c r="CJ31" s="97"/>
      <c r="CK31" s="97"/>
      <c r="CL31" s="97"/>
      <c r="CM31" s="97"/>
      <c r="CN31" s="97"/>
      <c r="CO31" s="97"/>
      <c r="CP31" s="97"/>
      <c r="CQ31" s="97"/>
      <c r="CR31" s="97"/>
      <c r="CS31" s="97"/>
      <c r="CT31" s="97"/>
      <c r="CU31" s="97"/>
      <c r="CV31" s="97"/>
      <c r="CW31" s="97"/>
      <c r="CX31" s="97"/>
      <c r="CY31" s="97"/>
      <c r="CZ31" s="97"/>
      <c r="DA31" s="97"/>
      <c r="DB31" s="97"/>
      <c r="DC31" s="97"/>
      <c r="DD31" s="97"/>
      <c r="DE31" s="97"/>
      <c r="DF31" s="97"/>
      <c r="DG31" s="97"/>
      <c r="DH31" s="97"/>
      <c r="DI31" s="97"/>
      <c r="DJ31" s="97"/>
      <c r="DK31" s="97"/>
      <c r="DL31" s="97"/>
      <c r="DM31" s="97"/>
      <c r="DN31" s="97"/>
      <c r="DO31" s="97"/>
      <c r="DP31" s="97"/>
      <c r="DQ31" s="97"/>
      <c r="DR31" s="97"/>
      <c r="DS31" s="97"/>
      <c r="DT31" s="97"/>
      <c r="DU31" s="97"/>
      <c r="DV31" s="97"/>
      <c r="DW31" s="97"/>
      <c r="DX31" s="97"/>
      <c r="DY31" s="97"/>
      <c r="DZ31" s="97"/>
      <c r="EA31" s="97"/>
      <c r="EB31" s="97"/>
      <c r="EC31" s="97"/>
      <c r="ED31" s="97"/>
      <c r="EE31" s="97"/>
      <c r="EF31" s="97"/>
      <c r="EG31" s="97"/>
      <c r="EH31" s="97"/>
      <c r="EI31" s="97"/>
      <c r="EJ31" s="97"/>
      <c r="EK31" s="97"/>
      <c r="EL31" s="97"/>
      <c r="EM31" s="97"/>
      <c r="EN31" s="97"/>
      <c r="EO31" s="97"/>
      <c r="EP31" s="97"/>
      <c r="EQ31" s="97"/>
      <c r="ER31" s="97"/>
      <c r="ES31" s="97"/>
      <c r="ET31" s="97"/>
      <c r="EU31" s="97"/>
      <c r="EV31" s="97"/>
      <c r="EW31" s="97"/>
      <c r="EX31" s="97"/>
      <c r="EY31" s="97"/>
      <c r="EZ31" s="97"/>
      <c r="FA31" s="97"/>
      <c r="FB31" s="97"/>
      <c r="FC31" s="97"/>
      <c r="FD31" s="97"/>
      <c r="FE31" s="97"/>
      <c r="FF31" s="97"/>
      <c r="FG31" s="97"/>
      <c r="FH31" s="97"/>
      <c r="FI31" s="97"/>
      <c r="FJ31" s="97"/>
      <c r="FK31" s="97"/>
      <c r="FL31" s="97"/>
      <c r="FM31" s="97"/>
      <c r="FN31" s="97"/>
      <c r="FO31" s="97"/>
      <c r="FP31" s="97"/>
      <c r="FQ31" s="97"/>
      <c r="FR31" s="97"/>
      <c r="FS31" s="97"/>
      <c r="FT31" s="97"/>
      <c r="FU31" s="97"/>
      <c r="FV31" s="97"/>
      <c r="FW31" s="97"/>
      <c r="FX31" s="97"/>
      <c r="FY31" s="97"/>
      <c r="FZ31" s="97"/>
      <c r="GA31" s="97"/>
      <c r="GB31" s="97"/>
      <c r="GC31" s="97"/>
      <c r="GD31" s="97"/>
      <c r="GE31" s="97"/>
      <c r="GF31" s="97"/>
      <c r="GG31" s="97"/>
      <c r="GH31" s="97"/>
      <c r="GI31" s="97"/>
      <c r="GJ31" s="97"/>
      <c r="GK31" s="97"/>
      <c r="GL31" s="97"/>
      <c r="GM31" s="97"/>
      <c r="GN31" s="97"/>
      <c r="GO31" s="97"/>
      <c r="GP31" s="97"/>
      <c r="GQ31" s="97"/>
      <c r="GR31" s="97"/>
      <c r="GS31" s="97"/>
      <c r="GT31" s="97"/>
      <c r="GU31" s="97"/>
      <c r="GV31" s="97"/>
      <c r="GW31" s="97"/>
      <c r="GX31" s="97"/>
      <c r="GY31" s="97"/>
      <c r="GZ31" s="97"/>
      <c r="HA31" s="97"/>
      <c r="HB31" s="97"/>
      <c r="HC31" s="97"/>
      <c r="HD31" s="97"/>
      <c r="HE31" s="97"/>
      <c r="HF31" s="97"/>
      <c r="HG31" s="97"/>
      <c r="HH31" s="97"/>
      <c r="HI31" s="97"/>
      <c r="HJ31" s="97"/>
      <c r="HK31" s="97"/>
      <c r="HL31" s="97"/>
      <c r="HM31" s="97"/>
      <c r="HN31" s="97"/>
      <c r="HO31" s="97"/>
      <c r="HP31" s="97"/>
      <c r="HQ31" s="97"/>
      <c r="HR31" s="97"/>
      <c r="HS31" s="97"/>
      <c r="HT31" s="97"/>
      <c r="HU31" s="97"/>
      <c r="HV31" s="97"/>
      <c r="HW31" s="97"/>
      <c r="HX31" s="97"/>
      <c r="HY31" s="97"/>
      <c r="HZ31" s="97"/>
      <c r="IA31" s="97"/>
      <c r="IB31" s="97"/>
      <c r="IC31" s="97"/>
      <c r="ID31" s="97"/>
      <c r="IE31" s="97"/>
      <c r="IF31" s="97"/>
      <c r="IG31" s="97"/>
      <c r="IH31" s="97"/>
      <c r="II31" s="97"/>
      <c r="IJ31" s="97"/>
      <c r="IK31" s="97"/>
      <c r="IL31" s="97"/>
      <c r="IM31" s="97"/>
      <c r="IN31" s="97"/>
      <c r="IO31" s="97"/>
      <c r="IP31" s="97"/>
      <c r="IQ31" s="97"/>
      <c r="IR31" s="97"/>
      <c r="IS31" s="97"/>
      <c r="IT31" s="97"/>
      <c r="IU31" s="97"/>
      <c r="IV31" s="97"/>
      <c r="IW31" s="97"/>
      <c r="IX31" s="97"/>
      <c r="IY31" s="97"/>
      <c r="IZ31" s="97"/>
      <c r="JA31" s="97"/>
      <c r="JB31" s="97"/>
      <c r="JC31" s="97"/>
      <c r="JD31" s="97"/>
      <c r="JE31" s="97"/>
      <c r="JF31" s="97"/>
      <c r="JG31" s="97"/>
      <c r="JH31" s="97"/>
      <c r="JI31" s="97"/>
      <c r="JJ31" s="97"/>
      <c r="JK31" s="97"/>
      <c r="JL31" s="97"/>
      <c r="JM31" s="97"/>
      <c r="JN31" s="97"/>
      <c r="JO31" s="97"/>
      <c r="JP31" s="97"/>
      <c r="JQ31" s="97"/>
      <c r="JR31" s="97"/>
      <c r="JS31" s="97"/>
      <c r="JT31" s="97"/>
      <c r="JU31" s="97"/>
      <c r="JV31" s="97"/>
      <c r="JW31" s="97"/>
      <c r="JX31" s="97"/>
      <c r="JY31" s="97"/>
      <c r="JZ31" s="97"/>
      <c r="KA31" s="97"/>
      <c r="KB31" s="97"/>
      <c r="KC31" s="97"/>
      <c r="KD31" s="97"/>
      <c r="KE31" s="97"/>
      <c r="KF31" s="97"/>
      <c r="KG31" s="97"/>
      <c r="KH31" s="97"/>
      <c r="KI31" s="97"/>
      <c r="KJ31" s="97"/>
      <c r="KK31" s="97"/>
      <c r="KL31" s="97"/>
      <c r="KM31" s="97"/>
      <c r="KN31" s="97"/>
      <c r="KO31" s="97"/>
      <c r="KP31" s="97"/>
      <c r="KQ31" s="97"/>
      <c r="KR31" s="97"/>
      <c r="KS31" s="97"/>
      <c r="KT31" s="97"/>
      <c r="KU31" s="97"/>
      <c r="KV31" s="97"/>
      <c r="KW31" s="97"/>
      <c r="KX31" s="97"/>
      <c r="KY31" s="97"/>
      <c r="KZ31" s="97"/>
      <c r="LA31" s="97"/>
      <c r="LB31" s="97"/>
      <c r="LC31" s="97"/>
      <c r="LD31" s="97"/>
      <c r="LE31" s="97"/>
      <c r="LF31" s="97"/>
      <c r="LG31" s="97"/>
      <c r="LH31" s="97"/>
      <c r="LI31" s="97"/>
      <c r="LJ31" s="97"/>
      <c r="LK31" s="97"/>
      <c r="LL31" s="97"/>
      <c r="LM31" s="97"/>
      <c r="LN31" s="97"/>
      <c r="LO31" s="97"/>
      <c r="LP31" s="97"/>
      <c r="LQ31" s="97"/>
      <c r="LR31" s="97"/>
      <c r="LS31" s="97"/>
      <c r="LT31" s="97"/>
      <c r="LU31" s="97"/>
      <c r="LV31" s="97"/>
      <c r="LW31" s="97"/>
      <c r="LX31" s="97"/>
      <c r="LY31" s="97"/>
      <c r="LZ31" s="97"/>
      <c r="MA31" s="97"/>
      <c r="MB31" s="97"/>
      <c r="MC31" s="97"/>
      <c r="MD31" s="97"/>
      <c r="ME31" s="97"/>
      <c r="MF31" s="97"/>
      <c r="MG31" s="97"/>
      <c r="MH31" s="97"/>
      <c r="MI31" s="97"/>
      <c r="MJ31" s="97"/>
      <c r="MK31" s="97"/>
      <c r="ML31" s="97"/>
      <c r="MM31" s="97"/>
      <c r="MN31" s="97"/>
      <c r="MO31" s="97"/>
      <c r="MP31" s="97"/>
      <c r="MQ31" s="97"/>
      <c r="MR31" s="97"/>
      <c r="MS31" s="97"/>
      <c r="MT31" s="97"/>
      <c r="MU31" s="97"/>
      <c r="MV31" s="97"/>
      <c r="MW31" s="97"/>
      <c r="MX31" s="97"/>
      <c r="MY31" s="97"/>
      <c r="MZ31" s="97"/>
      <c r="NA31" s="97"/>
      <c r="NB31" s="97"/>
      <c r="NC31" s="97"/>
      <c r="ND31" s="97"/>
      <c r="NE31" s="97"/>
      <c r="NF31" s="97"/>
      <c r="NG31" s="97"/>
      <c r="NH31" s="97"/>
      <c r="NI31" s="97"/>
      <c r="NJ31" s="97"/>
      <c r="NK31" s="97"/>
      <c r="NL31" s="97"/>
      <c r="NM31" s="97"/>
      <c r="NN31" s="97"/>
      <c r="NO31" s="97"/>
      <c r="NP31" s="97"/>
      <c r="NQ31" s="97"/>
      <c r="NR31" s="97"/>
      <c r="NS31" s="97"/>
      <c r="NT31" s="97"/>
      <c r="NU31" s="97"/>
      <c r="NV31" s="97"/>
      <c r="NW31" s="97"/>
      <c r="NX31" s="97"/>
      <c r="NY31" s="97"/>
      <c r="NZ31" s="97"/>
      <c r="OA31" s="97"/>
      <c r="OB31" s="97"/>
      <c r="OC31" s="97"/>
      <c r="OD31" s="97"/>
      <c r="OE31" s="97"/>
      <c r="OF31" s="97"/>
      <c r="OG31" s="97"/>
      <c r="OH31" s="97"/>
      <c r="OI31" s="97"/>
      <c r="OJ31" s="97"/>
      <c r="OK31" s="97"/>
      <c r="OL31" s="97"/>
      <c r="OM31" s="97"/>
      <c r="ON31" s="97"/>
      <c r="OO31" s="97"/>
      <c r="OP31" s="97"/>
      <c r="OQ31" s="97"/>
      <c r="OR31" s="97"/>
      <c r="OS31" s="97"/>
      <c r="OT31" s="97"/>
      <c r="OU31" s="97"/>
      <c r="OV31" s="97"/>
      <c r="OW31" s="97"/>
      <c r="OX31" s="97"/>
      <c r="OY31" s="97"/>
      <c r="OZ31" s="97"/>
      <c r="PA31" s="97"/>
      <c r="PB31" s="97"/>
      <c r="PC31" s="97"/>
      <c r="PD31" s="97"/>
      <c r="PE31" s="97"/>
      <c r="PF31" s="97"/>
      <c r="PG31" s="97"/>
      <c r="PH31" s="97"/>
      <c r="PI31" s="97"/>
      <c r="PJ31" s="97"/>
      <c r="PK31" s="97"/>
      <c r="PL31" s="97"/>
      <c r="PM31" s="97"/>
      <c r="PN31" s="97"/>
      <c r="PO31" s="97"/>
      <c r="PP31" s="97"/>
      <c r="PQ31" s="97"/>
      <c r="PR31" s="97"/>
      <c r="PS31" s="97"/>
      <c r="PT31" s="97"/>
      <c r="PU31" s="97"/>
      <c r="PV31" s="97"/>
      <c r="PW31" s="97"/>
      <c r="PX31" s="97"/>
      <c r="PY31" s="97"/>
      <c r="PZ31" s="97"/>
      <c r="QA31" s="97"/>
      <c r="QB31" s="97"/>
      <c r="QC31" s="97"/>
      <c r="QD31" s="97"/>
      <c r="QE31" s="97"/>
      <c r="QF31" s="97"/>
      <c r="QG31" s="97"/>
      <c r="QH31" s="97"/>
      <c r="QI31" s="97"/>
      <c r="QJ31" s="97"/>
      <c r="QK31" s="97"/>
      <c r="QL31" s="97"/>
      <c r="QM31" s="97"/>
      <c r="QN31" s="97"/>
      <c r="QO31" s="97"/>
      <c r="QP31" s="97"/>
      <c r="QQ31" s="97"/>
      <c r="QR31" s="97"/>
      <c r="QS31" s="97"/>
      <c r="QT31" s="97"/>
      <c r="QU31" s="97"/>
      <c r="QV31" s="97"/>
      <c r="QW31" s="97"/>
      <c r="QX31" s="97"/>
      <c r="QY31" s="97"/>
      <c r="QZ31" s="97"/>
      <c r="RA31" s="97"/>
      <c r="RB31" s="97"/>
      <c r="RC31" s="97"/>
      <c r="RD31" s="97"/>
      <c r="RE31" s="97"/>
      <c r="RF31" s="97"/>
      <c r="RG31" s="97"/>
      <c r="RH31" s="97"/>
      <c r="RI31" s="97"/>
      <c r="RJ31" s="97"/>
      <c r="RK31" s="97"/>
      <c r="RL31" s="97"/>
      <c r="RM31" s="97"/>
      <c r="RN31" s="97"/>
      <c r="RO31" s="97"/>
      <c r="RP31" s="97"/>
      <c r="RQ31" s="97"/>
      <c r="RR31" s="97"/>
      <c r="RS31" s="97"/>
      <c r="RT31" s="97"/>
      <c r="RU31" s="97"/>
      <c r="RV31" s="97"/>
      <c r="RW31" s="97"/>
      <c r="RX31" s="97"/>
      <c r="RY31" s="97"/>
      <c r="RZ31" s="97"/>
      <c r="SA31" s="97"/>
      <c r="SB31" s="97"/>
      <c r="SC31" s="97"/>
      <c r="SD31" s="97"/>
      <c r="SE31" s="97"/>
      <c r="SF31" s="97"/>
      <c r="SG31" s="97"/>
      <c r="SH31" s="97"/>
      <c r="SI31" s="97"/>
      <c r="SJ31" s="97"/>
      <c r="SK31" s="97"/>
      <c r="SL31" s="97"/>
      <c r="SM31" s="97"/>
      <c r="SN31" s="97"/>
      <c r="SO31" s="97"/>
      <c r="SP31" s="97"/>
      <c r="SQ31" s="97"/>
      <c r="SR31" s="97"/>
      <c r="SS31" s="97"/>
      <c r="ST31" s="97"/>
      <c r="SU31" s="97"/>
      <c r="SV31" s="97"/>
      <c r="SW31" s="97"/>
      <c r="SX31" s="97"/>
      <c r="SY31" s="97"/>
      <c r="SZ31" s="97"/>
      <c r="TA31" s="97"/>
      <c r="TB31" s="97"/>
      <c r="TC31" s="97"/>
      <c r="TD31" s="97"/>
      <c r="TE31" s="97"/>
      <c r="TF31" s="97"/>
      <c r="TG31" s="97"/>
      <c r="TH31" s="97"/>
      <c r="TI31" s="97"/>
      <c r="TJ31" s="97"/>
      <c r="TK31" s="97"/>
      <c r="TL31" s="97"/>
      <c r="TM31" s="97"/>
      <c r="TN31" s="97"/>
      <c r="TO31" s="97"/>
      <c r="TP31" s="97"/>
      <c r="TQ31" s="97"/>
      <c r="TR31" s="97"/>
      <c r="TS31" s="97"/>
      <c r="TT31" s="97"/>
      <c r="TU31" s="97"/>
      <c r="TV31" s="97"/>
      <c r="TW31" s="97"/>
      <c r="TX31" s="97"/>
      <c r="TY31" s="97"/>
      <c r="TZ31" s="97"/>
      <c r="UA31" s="97"/>
      <c r="UB31" s="97"/>
      <c r="UC31" s="97"/>
      <c r="UD31" s="97"/>
      <c r="UE31" s="97"/>
      <c r="UF31" s="97"/>
      <c r="UG31" s="97"/>
      <c r="UH31" s="97"/>
      <c r="UI31" s="97"/>
      <c r="UJ31" s="97"/>
      <c r="UK31" s="97"/>
      <c r="UL31" s="97"/>
      <c r="UM31" s="97"/>
      <c r="UN31" s="97"/>
      <c r="UO31" s="97"/>
      <c r="UP31" s="97"/>
      <c r="UQ31" s="97"/>
      <c r="UR31" s="97"/>
      <c r="US31" s="97"/>
      <c r="UT31" s="97"/>
      <c r="UU31" s="97"/>
      <c r="UV31" s="97"/>
      <c r="UW31" s="97"/>
      <c r="UX31" s="97"/>
      <c r="UY31" s="97"/>
      <c r="UZ31" s="97"/>
      <c r="VA31" s="97"/>
      <c r="VB31" s="97"/>
      <c r="VC31" s="97"/>
      <c r="VD31" s="97"/>
      <c r="VE31" s="97"/>
      <c r="VF31" s="97"/>
      <c r="VG31" s="97"/>
      <c r="VH31" s="97"/>
      <c r="VI31" s="97"/>
      <c r="VJ31" s="97"/>
      <c r="VK31" s="97"/>
      <c r="VL31" s="97"/>
      <c r="VM31" s="97"/>
      <c r="VN31" s="97"/>
      <c r="VO31" s="97"/>
      <c r="VP31" s="97"/>
      <c r="VQ31" s="97"/>
      <c r="VR31" s="97"/>
      <c r="VS31" s="97"/>
      <c r="VT31" s="97"/>
      <c r="VU31" s="97"/>
      <c r="VV31" s="97"/>
      <c r="VW31" s="97"/>
      <c r="VX31" s="97"/>
      <c r="VY31" s="97"/>
      <c r="VZ31" s="97"/>
      <c r="WA31" s="97"/>
      <c r="WB31" s="97"/>
      <c r="WC31" s="97"/>
      <c r="WD31" s="97"/>
      <c r="WE31" s="97"/>
      <c r="WF31" s="97"/>
      <c r="WG31" s="97"/>
      <c r="WH31" s="97"/>
      <c r="WI31" s="97"/>
      <c r="WJ31" s="97"/>
      <c r="WK31" s="97"/>
      <c r="WL31" s="97"/>
      <c r="WM31" s="97"/>
      <c r="WN31" s="97"/>
      <c r="WO31" s="97"/>
      <c r="WP31" s="97"/>
      <c r="WQ31" s="97"/>
      <c r="WR31" s="97"/>
      <c r="WS31" s="97"/>
      <c r="WT31" s="97"/>
      <c r="WU31" s="97"/>
      <c r="WV31" s="97"/>
      <c r="WW31" s="97"/>
      <c r="WX31" s="97"/>
      <c r="WY31" s="97"/>
      <c r="WZ31" s="97"/>
      <c r="XA31" s="97"/>
      <c r="XB31" s="97"/>
      <c r="XC31" s="97"/>
      <c r="XD31" s="97"/>
      <c r="XE31" s="97"/>
      <c r="XF31" s="97"/>
      <c r="XG31" s="97"/>
      <c r="XH31" s="97"/>
      <c r="XI31" s="97"/>
      <c r="XJ31" s="97"/>
    </row>
    <row r="32" spans="2:634" x14ac:dyDescent="0.3">
      <c r="B32" s="213"/>
      <c r="C32" s="102"/>
      <c r="D32" s="97"/>
      <c r="E32" s="97"/>
      <c r="F32" s="103"/>
      <c r="G32" s="102"/>
      <c r="H32" s="97"/>
      <c r="I32" s="97"/>
      <c r="J32" s="103"/>
      <c r="K32" s="102"/>
      <c r="L32" s="97"/>
      <c r="M32" s="97"/>
      <c r="N32" s="103"/>
      <c r="O32" s="102"/>
      <c r="P32" s="97"/>
      <c r="Q32" s="97"/>
      <c r="R32" s="201"/>
      <c r="S32" s="202"/>
      <c r="T32" s="97"/>
      <c r="U32" s="97"/>
      <c r="V32" s="103"/>
      <c r="W32" s="102"/>
      <c r="X32" s="97"/>
      <c r="Y32" s="97"/>
      <c r="Z32" s="103"/>
      <c r="AA32" s="102"/>
      <c r="AB32" s="97"/>
      <c r="AC32" s="97"/>
      <c r="AD32" s="103"/>
      <c r="AE32" s="102"/>
      <c r="AF32" s="97"/>
      <c r="AG32" s="97"/>
      <c r="AH32" s="103"/>
      <c r="AI32" s="102"/>
      <c r="AJ32" s="97"/>
      <c r="AK32" s="97"/>
      <c r="AL32" s="201"/>
      <c r="AM32" s="202"/>
      <c r="AN32" s="97"/>
      <c r="AO32" s="97"/>
      <c r="AP32" s="103"/>
      <c r="AQ32" s="102"/>
      <c r="AR32" s="97"/>
      <c r="AS32" s="97"/>
      <c r="AT32" s="103"/>
      <c r="AU32" s="102"/>
      <c r="AV32" s="97"/>
      <c r="AW32" s="97"/>
      <c r="AX32" s="103"/>
      <c r="AY32" s="102"/>
      <c r="AZ32" s="97"/>
      <c r="BA32" s="97"/>
      <c r="BB32" s="103"/>
      <c r="BC32" s="102"/>
      <c r="BD32" s="97"/>
      <c r="BE32" s="97"/>
      <c r="BF32" s="103"/>
      <c r="BG32" s="99"/>
      <c r="BH32" s="97"/>
      <c r="BI32" s="97"/>
      <c r="BJ32" s="97"/>
      <c r="BK32" s="97"/>
      <c r="BL32" s="97"/>
      <c r="BM32" s="97"/>
      <c r="BN32" s="97"/>
      <c r="BO32" s="97"/>
      <c r="BP32" s="97"/>
      <c r="BQ32" s="97"/>
      <c r="BR32" s="201"/>
      <c r="BS32" s="99"/>
      <c r="BT32" s="97"/>
      <c r="BU32" s="97"/>
      <c r="BV32" s="97"/>
      <c r="BW32" s="97"/>
      <c r="BX32" s="97"/>
      <c r="BY32" s="97"/>
      <c r="BZ32" s="97"/>
      <c r="CA32" s="97"/>
      <c r="CB32" s="97"/>
      <c r="CC32" s="97"/>
      <c r="CD32" s="97"/>
      <c r="CE32" s="97"/>
      <c r="CF32" s="97"/>
      <c r="CG32" s="97"/>
      <c r="CH32" s="97"/>
      <c r="CI32" s="97"/>
      <c r="CJ32" s="97"/>
      <c r="CK32" s="97"/>
      <c r="CL32" s="97"/>
      <c r="CM32" s="97"/>
      <c r="CN32" s="97"/>
      <c r="CO32" s="97"/>
      <c r="CP32" s="97"/>
      <c r="CQ32" s="97"/>
      <c r="CR32" s="97"/>
      <c r="CS32" s="97"/>
      <c r="CT32" s="97"/>
      <c r="CU32" s="97"/>
      <c r="CV32" s="97"/>
      <c r="CW32" s="97"/>
      <c r="CX32" s="97"/>
      <c r="CY32" s="97"/>
      <c r="CZ32" s="97"/>
      <c r="DA32" s="97"/>
      <c r="DB32" s="97"/>
      <c r="DC32" s="97"/>
      <c r="DD32" s="97"/>
      <c r="DE32" s="97"/>
      <c r="DF32" s="97"/>
      <c r="DG32" s="97"/>
      <c r="DH32" s="97"/>
      <c r="DI32" s="97"/>
      <c r="DJ32" s="97"/>
      <c r="DK32" s="97"/>
      <c r="DL32" s="97"/>
      <c r="DM32" s="97"/>
      <c r="DN32" s="97"/>
      <c r="DO32" s="97"/>
      <c r="DP32" s="97"/>
      <c r="DQ32" s="97"/>
      <c r="DR32" s="97"/>
      <c r="DS32" s="97"/>
      <c r="DT32" s="97"/>
      <c r="DU32" s="97"/>
      <c r="DV32" s="97"/>
      <c r="DW32" s="97"/>
      <c r="DX32" s="97"/>
      <c r="DY32" s="97"/>
      <c r="DZ32" s="97"/>
      <c r="EA32" s="97"/>
      <c r="EB32" s="97"/>
      <c r="EC32" s="97"/>
      <c r="ED32" s="97"/>
      <c r="EE32" s="97"/>
      <c r="EF32" s="97"/>
      <c r="EG32" s="97"/>
      <c r="EH32" s="97"/>
      <c r="EI32" s="97"/>
      <c r="EJ32" s="97"/>
      <c r="EK32" s="97"/>
      <c r="EL32" s="97"/>
      <c r="EM32" s="97"/>
      <c r="EN32" s="97"/>
      <c r="EO32" s="97"/>
      <c r="EP32" s="97"/>
      <c r="EQ32" s="97"/>
      <c r="ER32" s="97"/>
      <c r="ES32" s="97"/>
      <c r="ET32" s="97"/>
      <c r="EU32" s="97"/>
      <c r="EV32" s="97"/>
      <c r="EW32" s="97"/>
      <c r="EX32" s="97"/>
      <c r="EY32" s="97"/>
      <c r="EZ32" s="97"/>
      <c r="FA32" s="97"/>
      <c r="FB32" s="97"/>
      <c r="FC32" s="97"/>
      <c r="FD32" s="97"/>
      <c r="FE32" s="97"/>
      <c r="FF32" s="97"/>
      <c r="FG32" s="97"/>
      <c r="FH32" s="97"/>
      <c r="FI32" s="97"/>
      <c r="FJ32" s="97"/>
      <c r="FK32" s="97"/>
      <c r="FL32" s="97"/>
      <c r="FM32" s="97"/>
      <c r="FN32" s="97"/>
      <c r="FO32" s="97"/>
      <c r="FP32" s="97"/>
      <c r="FQ32" s="97"/>
      <c r="FR32" s="97"/>
      <c r="FS32" s="97"/>
      <c r="FT32" s="97"/>
      <c r="FU32" s="97"/>
      <c r="FV32" s="97"/>
      <c r="FW32" s="97"/>
      <c r="FX32" s="97"/>
      <c r="FY32" s="97"/>
      <c r="FZ32" s="97"/>
      <c r="GA32" s="97"/>
      <c r="GB32" s="97"/>
      <c r="GC32" s="97"/>
      <c r="GD32" s="97"/>
      <c r="GE32" s="97"/>
      <c r="GF32" s="97"/>
      <c r="GG32" s="97"/>
      <c r="GH32" s="97"/>
      <c r="GI32" s="97"/>
      <c r="GJ32" s="97"/>
      <c r="GK32" s="97"/>
      <c r="GL32" s="97"/>
      <c r="GM32" s="97"/>
      <c r="GN32" s="97"/>
      <c r="GO32" s="97"/>
      <c r="GP32" s="97"/>
      <c r="GQ32" s="97"/>
      <c r="GR32" s="97"/>
      <c r="GS32" s="97"/>
      <c r="GT32" s="97"/>
      <c r="GU32" s="97"/>
      <c r="GV32" s="97"/>
      <c r="GW32" s="97"/>
      <c r="GX32" s="97"/>
      <c r="GY32" s="97"/>
      <c r="GZ32" s="97"/>
      <c r="HA32" s="97"/>
      <c r="HB32" s="97"/>
      <c r="HC32" s="97"/>
      <c r="HD32" s="97"/>
      <c r="HE32" s="97"/>
      <c r="HF32" s="97"/>
      <c r="HG32" s="97"/>
      <c r="HH32" s="97"/>
      <c r="HI32" s="97"/>
      <c r="HJ32" s="97"/>
      <c r="HK32" s="97"/>
      <c r="HL32" s="97"/>
      <c r="HM32" s="97"/>
      <c r="HN32" s="97"/>
      <c r="HO32" s="97"/>
      <c r="HP32" s="97"/>
      <c r="HQ32" s="97"/>
      <c r="HR32" s="97"/>
      <c r="HS32" s="97"/>
      <c r="HT32" s="97"/>
      <c r="HU32" s="97"/>
      <c r="HV32" s="97"/>
      <c r="HW32" s="97"/>
      <c r="HX32" s="97"/>
      <c r="HY32" s="97"/>
      <c r="HZ32" s="97"/>
      <c r="IA32" s="97"/>
      <c r="IB32" s="97"/>
      <c r="IC32" s="97"/>
      <c r="ID32" s="97"/>
      <c r="IE32" s="97"/>
      <c r="IF32" s="97"/>
      <c r="IG32" s="97"/>
      <c r="IH32" s="97"/>
      <c r="II32" s="97"/>
      <c r="IJ32" s="97"/>
      <c r="IK32" s="97"/>
      <c r="IL32" s="97"/>
      <c r="IM32" s="97"/>
      <c r="IN32" s="97"/>
      <c r="IO32" s="97"/>
      <c r="IP32" s="97"/>
      <c r="IQ32" s="97"/>
      <c r="IR32" s="97"/>
      <c r="IS32" s="97"/>
      <c r="IT32" s="97"/>
      <c r="IU32" s="97"/>
      <c r="IV32" s="97"/>
      <c r="IW32" s="97"/>
      <c r="IX32" s="97"/>
      <c r="IY32" s="97"/>
      <c r="IZ32" s="97"/>
      <c r="JA32" s="97"/>
      <c r="JB32" s="97"/>
      <c r="JC32" s="97"/>
      <c r="JD32" s="97"/>
      <c r="JE32" s="97"/>
      <c r="JF32" s="97"/>
      <c r="JG32" s="97"/>
      <c r="JH32" s="97"/>
      <c r="JI32" s="97"/>
      <c r="JJ32" s="97"/>
      <c r="JK32" s="97"/>
      <c r="JL32" s="97"/>
      <c r="JM32" s="97"/>
      <c r="JN32" s="97"/>
      <c r="JO32" s="97"/>
      <c r="JP32" s="97"/>
      <c r="JQ32" s="97"/>
      <c r="JR32" s="97"/>
      <c r="JS32" s="97"/>
      <c r="JT32" s="97"/>
      <c r="JU32" s="97"/>
      <c r="JV32" s="97"/>
      <c r="JW32" s="97"/>
      <c r="JX32" s="97"/>
      <c r="JY32" s="97"/>
      <c r="JZ32" s="97"/>
      <c r="KA32" s="97"/>
      <c r="KB32" s="97"/>
      <c r="KC32" s="97"/>
      <c r="KD32" s="97"/>
      <c r="KE32" s="97"/>
      <c r="KF32" s="97"/>
      <c r="KG32" s="97"/>
      <c r="KH32" s="97"/>
      <c r="KI32" s="97"/>
      <c r="KJ32" s="97"/>
      <c r="KK32" s="97"/>
      <c r="KL32" s="97"/>
      <c r="KM32" s="97"/>
      <c r="KN32" s="97"/>
      <c r="KO32" s="97"/>
      <c r="KP32" s="97"/>
      <c r="KQ32" s="97"/>
      <c r="KR32" s="97"/>
      <c r="KS32" s="97"/>
      <c r="KT32" s="97"/>
      <c r="KU32" s="97"/>
      <c r="KV32" s="97"/>
      <c r="KW32" s="97"/>
      <c r="KX32" s="97"/>
      <c r="KY32" s="97"/>
      <c r="KZ32" s="97"/>
      <c r="LA32" s="97"/>
      <c r="LB32" s="97"/>
      <c r="LC32" s="97"/>
      <c r="LD32" s="97"/>
      <c r="LE32" s="97"/>
      <c r="LF32" s="97"/>
      <c r="LG32" s="97"/>
      <c r="LH32" s="97"/>
      <c r="LI32" s="97"/>
      <c r="LJ32" s="97"/>
      <c r="LK32" s="97"/>
      <c r="LL32" s="97"/>
      <c r="LM32" s="97"/>
      <c r="LN32" s="97"/>
      <c r="LO32" s="97"/>
      <c r="LP32" s="97"/>
      <c r="LQ32" s="97"/>
      <c r="LR32" s="97"/>
      <c r="LS32" s="97"/>
      <c r="LT32" s="97"/>
      <c r="LU32" s="97"/>
      <c r="LV32" s="97"/>
      <c r="LW32" s="97"/>
      <c r="LX32" s="97"/>
      <c r="LY32" s="97"/>
      <c r="LZ32" s="97"/>
      <c r="MA32" s="97"/>
      <c r="MB32" s="97"/>
      <c r="MC32" s="97"/>
      <c r="MD32" s="97"/>
      <c r="ME32" s="97"/>
      <c r="MF32" s="97"/>
      <c r="MG32" s="97"/>
      <c r="MH32" s="97"/>
      <c r="MI32" s="97"/>
      <c r="MJ32" s="97"/>
      <c r="MK32" s="97"/>
      <c r="ML32" s="97"/>
      <c r="MM32" s="97"/>
      <c r="MN32" s="97"/>
      <c r="MO32" s="97"/>
      <c r="MP32" s="97"/>
      <c r="MQ32" s="97"/>
      <c r="MR32" s="97"/>
      <c r="MS32" s="97"/>
      <c r="MT32" s="97"/>
      <c r="MU32" s="97"/>
      <c r="MV32" s="97"/>
      <c r="MW32" s="97"/>
      <c r="MX32" s="97"/>
      <c r="MY32" s="97"/>
      <c r="MZ32" s="97"/>
      <c r="NA32" s="97"/>
      <c r="NB32" s="97"/>
      <c r="NC32" s="97"/>
      <c r="ND32" s="97"/>
      <c r="NE32" s="97"/>
      <c r="NF32" s="97"/>
      <c r="NG32" s="97"/>
      <c r="NH32" s="97"/>
      <c r="NI32" s="97"/>
      <c r="NJ32" s="97"/>
      <c r="NK32" s="97"/>
      <c r="NL32" s="97"/>
      <c r="NM32" s="97"/>
      <c r="NN32" s="97"/>
      <c r="NO32" s="97"/>
      <c r="NP32" s="97"/>
      <c r="NQ32" s="97"/>
      <c r="NR32" s="97"/>
      <c r="NS32" s="97"/>
      <c r="NT32" s="97"/>
      <c r="NU32" s="97"/>
      <c r="NV32" s="97"/>
      <c r="NW32" s="97"/>
      <c r="NX32" s="97"/>
      <c r="NY32" s="97"/>
      <c r="NZ32" s="97"/>
      <c r="OA32" s="97"/>
      <c r="OB32" s="97"/>
      <c r="OC32" s="97"/>
      <c r="OD32" s="97"/>
      <c r="OE32" s="97"/>
      <c r="OF32" s="97"/>
      <c r="OG32" s="97"/>
      <c r="OH32" s="97"/>
      <c r="OI32" s="97"/>
      <c r="OJ32" s="97"/>
      <c r="OK32" s="97"/>
      <c r="OL32" s="97"/>
      <c r="OM32" s="97"/>
      <c r="ON32" s="97"/>
      <c r="OO32" s="97"/>
      <c r="OP32" s="97"/>
      <c r="OQ32" s="97"/>
      <c r="OR32" s="97"/>
      <c r="OS32" s="97"/>
      <c r="OT32" s="97"/>
      <c r="OU32" s="97"/>
      <c r="OV32" s="97"/>
      <c r="OW32" s="97"/>
      <c r="OX32" s="97"/>
      <c r="OY32" s="97"/>
      <c r="OZ32" s="97"/>
      <c r="PA32" s="97"/>
      <c r="PB32" s="97"/>
      <c r="PC32" s="97"/>
      <c r="PD32" s="97"/>
      <c r="PE32" s="97"/>
      <c r="PF32" s="97"/>
      <c r="PG32" s="97"/>
      <c r="PH32" s="97"/>
      <c r="PI32" s="97"/>
      <c r="PJ32" s="97"/>
      <c r="PK32" s="97"/>
      <c r="PL32" s="97"/>
      <c r="PM32" s="97"/>
      <c r="PN32" s="97"/>
      <c r="PO32" s="97"/>
      <c r="PP32" s="97"/>
      <c r="PQ32" s="97"/>
      <c r="PR32" s="97"/>
      <c r="PS32" s="97"/>
      <c r="PT32" s="97"/>
      <c r="PU32" s="97"/>
      <c r="PV32" s="97"/>
      <c r="PW32" s="97"/>
      <c r="PX32" s="97"/>
      <c r="PY32" s="97"/>
      <c r="PZ32" s="97"/>
      <c r="QA32" s="97"/>
      <c r="QB32" s="97"/>
      <c r="QC32" s="97"/>
      <c r="QD32" s="97"/>
      <c r="QE32" s="97"/>
      <c r="QF32" s="97"/>
      <c r="QG32" s="97"/>
      <c r="QH32" s="97"/>
      <c r="QI32" s="97"/>
      <c r="QJ32" s="97"/>
      <c r="QK32" s="97"/>
      <c r="QL32" s="97"/>
      <c r="QM32" s="97"/>
      <c r="QN32" s="97"/>
      <c r="QO32" s="97"/>
      <c r="QP32" s="97"/>
      <c r="QQ32" s="97"/>
      <c r="QR32" s="97"/>
      <c r="QS32" s="97"/>
      <c r="QT32" s="97"/>
      <c r="QU32" s="97"/>
      <c r="QV32" s="97"/>
      <c r="QW32" s="97"/>
      <c r="QX32" s="97"/>
      <c r="QY32" s="97"/>
      <c r="QZ32" s="97"/>
      <c r="RA32" s="97"/>
      <c r="RB32" s="97"/>
      <c r="RC32" s="97"/>
      <c r="RD32" s="97"/>
      <c r="RE32" s="97"/>
      <c r="RF32" s="97"/>
      <c r="RG32" s="97"/>
      <c r="RH32" s="97"/>
      <c r="RI32" s="97"/>
      <c r="RJ32" s="97"/>
      <c r="RK32" s="97"/>
      <c r="RL32" s="97"/>
      <c r="RM32" s="97"/>
      <c r="RN32" s="97"/>
      <c r="RO32" s="97"/>
      <c r="RP32" s="97"/>
      <c r="RQ32" s="97"/>
      <c r="RR32" s="97"/>
      <c r="RS32" s="97"/>
      <c r="RT32" s="97"/>
      <c r="RU32" s="97"/>
      <c r="RV32" s="97"/>
      <c r="RW32" s="97"/>
      <c r="RX32" s="97"/>
      <c r="RY32" s="97"/>
      <c r="RZ32" s="97"/>
      <c r="SA32" s="97"/>
      <c r="SB32" s="97"/>
      <c r="SC32" s="97"/>
      <c r="SD32" s="97"/>
      <c r="SE32" s="97"/>
      <c r="SF32" s="97"/>
      <c r="SG32" s="97"/>
      <c r="SH32" s="97"/>
      <c r="SI32" s="97"/>
      <c r="SJ32" s="97"/>
      <c r="SK32" s="97"/>
      <c r="SL32" s="97"/>
      <c r="SM32" s="97"/>
      <c r="SN32" s="97"/>
      <c r="SO32" s="97"/>
      <c r="SP32" s="97"/>
      <c r="SQ32" s="97"/>
      <c r="SR32" s="97"/>
      <c r="SS32" s="97"/>
      <c r="ST32" s="97"/>
      <c r="SU32" s="97"/>
      <c r="SV32" s="97"/>
      <c r="SW32" s="97"/>
      <c r="SX32" s="97"/>
      <c r="SY32" s="97"/>
      <c r="SZ32" s="97"/>
      <c r="TA32" s="97"/>
      <c r="TB32" s="97"/>
      <c r="TC32" s="97"/>
      <c r="TD32" s="97"/>
      <c r="TE32" s="97"/>
      <c r="TF32" s="97"/>
      <c r="TG32" s="97"/>
      <c r="TH32" s="97"/>
      <c r="TI32" s="97"/>
      <c r="TJ32" s="97"/>
      <c r="TK32" s="97"/>
      <c r="TL32" s="97"/>
      <c r="TM32" s="97"/>
      <c r="TN32" s="97"/>
      <c r="TO32" s="97"/>
      <c r="TP32" s="97"/>
      <c r="TQ32" s="97"/>
      <c r="TR32" s="97"/>
      <c r="TS32" s="97"/>
      <c r="TT32" s="97"/>
      <c r="TU32" s="97"/>
      <c r="TV32" s="97"/>
      <c r="TW32" s="97"/>
      <c r="TX32" s="97"/>
      <c r="TY32" s="97"/>
      <c r="TZ32" s="97"/>
      <c r="UA32" s="97"/>
      <c r="UB32" s="97"/>
      <c r="UC32" s="97"/>
      <c r="UD32" s="97"/>
      <c r="UE32" s="97"/>
      <c r="UF32" s="97"/>
      <c r="UG32" s="97"/>
      <c r="UH32" s="97"/>
      <c r="UI32" s="97"/>
      <c r="UJ32" s="97"/>
      <c r="UK32" s="97"/>
      <c r="UL32" s="97"/>
      <c r="UM32" s="97"/>
      <c r="UN32" s="97"/>
      <c r="UO32" s="97"/>
      <c r="UP32" s="97"/>
      <c r="UQ32" s="97"/>
      <c r="UR32" s="97"/>
      <c r="US32" s="97"/>
      <c r="UT32" s="97"/>
      <c r="UU32" s="97"/>
      <c r="UV32" s="97"/>
      <c r="UW32" s="97"/>
      <c r="UX32" s="97"/>
      <c r="UY32" s="97"/>
      <c r="UZ32" s="97"/>
      <c r="VA32" s="97"/>
      <c r="VB32" s="97"/>
      <c r="VC32" s="97"/>
      <c r="VD32" s="97"/>
      <c r="VE32" s="97"/>
      <c r="VF32" s="97"/>
      <c r="VG32" s="97"/>
      <c r="VH32" s="97"/>
      <c r="VI32" s="97"/>
      <c r="VJ32" s="97"/>
      <c r="VK32" s="97"/>
      <c r="VL32" s="97"/>
      <c r="VM32" s="97"/>
      <c r="VN32" s="97"/>
      <c r="VO32" s="97"/>
      <c r="VP32" s="97"/>
      <c r="VQ32" s="97"/>
      <c r="VR32" s="97"/>
      <c r="VS32" s="97"/>
      <c r="VT32" s="97"/>
      <c r="VU32" s="97"/>
      <c r="VV32" s="97"/>
      <c r="VW32" s="97"/>
      <c r="VX32" s="97"/>
      <c r="VY32" s="97"/>
      <c r="VZ32" s="97"/>
      <c r="WA32" s="97"/>
      <c r="WB32" s="97"/>
      <c r="WC32" s="97"/>
      <c r="WD32" s="97"/>
      <c r="WE32" s="97"/>
      <c r="WF32" s="97"/>
      <c r="WG32" s="97"/>
      <c r="WH32" s="97"/>
      <c r="WI32" s="97"/>
      <c r="WJ32" s="97"/>
      <c r="WK32" s="97"/>
      <c r="WL32" s="97"/>
      <c r="WM32" s="97"/>
      <c r="WN32" s="97"/>
      <c r="WO32" s="97"/>
      <c r="WP32" s="97"/>
      <c r="WQ32" s="97"/>
      <c r="WR32" s="97"/>
      <c r="WS32" s="97"/>
      <c r="WT32" s="97"/>
      <c r="WU32" s="97"/>
      <c r="WV32" s="97"/>
      <c r="WW32" s="97"/>
      <c r="WX32" s="97"/>
      <c r="WY32" s="97"/>
      <c r="WZ32" s="97"/>
      <c r="XA32" s="97"/>
      <c r="XB32" s="97"/>
      <c r="XC32" s="97"/>
      <c r="XD32" s="97"/>
      <c r="XE32" s="97"/>
      <c r="XF32" s="97"/>
      <c r="XG32" s="97"/>
      <c r="XH32" s="97"/>
      <c r="XI32" s="97"/>
      <c r="XJ32" s="97"/>
    </row>
    <row r="33" spans="2:634" x14ac:dyDescent="0.3">
      <c r="B33" s="213"/>
      <c r="C33" s="102"/>
      <c r="D33" s="97"/>
      <c r="E33" s="97"/>
      <c r="F33" s="103"/>
      <c r="G33" s="102"/>
      <c r="H33" s="97"/>
      <c r="I33" s="97"/>
      <c r="J33" s="103"/>
      <c r="K33" s="102"/>
      <c r="L33" s="97"/>
      <c r="M33" s="97"/>
      <c r="N33" s="103"/>
      <c r="O33" s="102"/>
      <c r="P33" s="97"/>
      <c r="Q33" s="97"/>
      <c r="R33" s="201"/>
      <c r="S33" s="202"/>
      <c r="T33" s="97"/>
      <c r="U33" s="97"/>
      <c r="V33" s="103"/>
      <c r="W33" s="102"/>
      <c r="X33" s="97"/>
      <c r="Y33" s="97"/>
      <c r="Z33" s="103"/>
      <c r="AA33" s="102"/>
      <c r="AB33" s="97"/>
      <c r="AC33" s="97"/>
      <c r="AD33" s="103"/>
      <c r="AE33" s="102"/>
      <c r="AF33" s="97"/>
      <c r="AG33" s="97"/>
      <c r="AH33" s="103"/>
      <c r="AI33" s="102"/>
      <c r="AJ33" s="97"/>
      <c r="AK33" s="97"/>
      <c r="AL33" s="201"/>
      <c r="AM33" s="202"/>
      <c r="AN33" s="97"/>
      <c r="AO33" s="97"/>
      <c r="AP33" s="103"/>
      <c r="AQ33" s="102"/>
      <c r="AR33" s="97"/>
      <c r="AS33" s="97"/>
      <c r="AT33" s="103"/>
      <c r="AU33" s="102"/>
      <c r="AV33" s="97"/>
      <c r="AW33" s="97"/>
      <c r="AX33" s="103"/>
      <c r="AY33" s="102"/>
      <c r="AZ33" s="97"/>
      <c r="BA33" s="97"/>
      <c r="BB33" s="103"/>
      <c r="BC33" s="102"/>
      <c r="BD33" s="97"/>
      <c r="BE33" s="97"/>
      <c r="BF33" s="103"/>
      <c r="BG33" s="99"/>
      <c r="BH33" s="97"/>
      <c r="BI33" s="97"/>
      <c r="BJ33" s="97"/>
      <c r="BK33" s="97"/>
      <c r="BL33" s="97"/>
      <c r="BM33" s="97"/>
      <c r="BN33" s="97"/>
      <c r="BO33" s="97"/>
      <c r="BP33" s="97"/>
      <c r="BQ33" s="97"/>
      <c r="BR33" s="201"/>
      <c r="BS33" s="99"/>
      <c r="BT33" s="97"/>
      <c r="BU33" s="97"/>
      <c r="BV33" s="97"/>
      <c r="BW33" s="97"/>
      <c r="BX33" s="97"/>
      <c r="BY33" s="97"/>
      <c r="BZ33" s="97"/>
      <c r="CA33" s="97"/>
      <c r="CB33" s="97"/>
      <c r="CC33" s="97"/>
      <c r="CD33" s="97"/>
      <c r="CE33" s="97"/>
      <c r="CF33" s="97"/>
      <c r="CG33" s="97"/>
      <c r="CH33" s="97"/>
      <c r="CI33" s="97"/>
      <c r="CJ33" s="97"/>
      <c r="CK33" s="97"/>
      <c r="CL33" s="97"/>
      <c r="CM33" s="97"/>
      <c r="CN33" s="97"/>
      <c r="CO33" s="97"/>
      <c r="CP33" s="97"/>
      <c r="CQ33" s="97"/>
      <c r="CR33" s="97"/>
      <c r="CS33" s="97"/>
      <c r="CT33" s="97"/>
      <c r="CU33" s="97"/>
      <c r="CV33" s="97"/>
      <c r="CW33" s="97"/>
      <c r="CX33" s="97"/>
      <c r="CY33" s="97"/>
      <c r="CZ33" s="97"/>
      <c r="DA33" s="97"/>
      <c r="DB33" s="97"/>
      <c r="DC33" s="97"/>
      <c r="DD33" s="97"/>
      <c r="DE33" s="97"/>
      <c r="DF33" s="97"/>
      <c r="DG33" s="97"/>
      <c r="DH33" s="97"/>
      <c r="DI33" s="97"/>
      <c r="DJ33" s="97"/>
      <c r="DK33" s="97"/>
      <c r="DL33" s="97"/>
      <c r="DM33" s="97"/>
      <c r="DN33" s="97"/>
      <c r="DO33" s="97"/>
      <c r="DP33" s="97"/>
      <c r="DQ33" s="97"/>
      <c r="DR33" s="97"/>
      <c r="DS33" s="97"/>
      <c r="DT33" s="97"/>
      <c r="DU33" s="97"/>
      <c r="DV33" s="97"/>
      <c r="DW33" s="97"/>
      <c r="DX33" s="97"/>
      <c r="DY33" s="97"/>
      <c r="DZ33" s="97"/>
      <c r="EA33" s="97"/>
      <c r="EB33" s="97"/>
      <c r="EC33" s="97"/>
      <c r="ED33" s="97"/>
      <c r="EE33" s="97"/>
      <c r="EF33" s="97"/>
      <c r="EG33" s="97"/>
      <c r="EH33" s="97"/>
      <c r="EI33" s="97"/>
      <c r="EJ33" s="97"/>
      <c r="EK33" s="97"/>
      <c r="EL33" s="97"/>
      <c r="EM33" s="97"/>
      <c r="EN33" s="97"/>
      <c r="EO33" s="97"/>
      <c r="EP33" s="97"/>
      <c r="EQ33" s="97"/>
      <c r="ER33" s="97"/>
      <c r="ES33" s="97"/>
      <c r="ET33" s="97"/>
      <c r="EU33" s="97"/>
      <c r="EV33" s="97"/>
      <c r="EW33" s="97"/>
      <c r="EX33" s="97"/>
      <c r="EY33" s="97"/>
      <c r="EZ33" s="97"/>
      <c r="FA33" s="97"/>
      <c r="FB33" s="97"/>
      <c r="FC33" s="97"/>
      <c r="FD33" s="97"/>
      <c r="FE33" s="97"/>
      <c r="FF33" s="97"/>
      <c r="FG33" s="97"/>
      <c r="FH33" s="97"/>
      <c r="FI33" s="97"/>
      <c r="FJ33" s="97"/>
      <c r="FK33" s="97"/>
      <c r="FL33" s="97"/>
      <c r="FM33" s="97"/>
      <c r="FN33" s="97"/>
      <c r="FO33" s="97"/>
      <c r="FP33" s="97"/>
      <c r="FQ33" s="97"/>
      <c r="FR33" s="97"/>
      <c r="FS33" s="97"/>
      <c r="FT33" s="97"/>
      <c r="FU33" s="97"/>
      <c r="FV33" s="97"/>
      <c r="FW33" s="97"/>
      <c r="FX33" s="97"/>
      <c r="FY33" s="97"/>
      <c r="FZ33" s="97"/>
      <c r="GA33" s="97"/>
      <c r="GB33" s="97"/>
      <c r="GC33" s="97"/>
      <c r="GD33" s="97"/>
      <c r="GE33" s="97"/>
      <c r="GF33" s="97"/>
      <c r="GG33" s="97"/>
      <c r="GH33" s="97"/>
      <c r="GI33" s="97"/>
      <c r="GJ33" s="97"/>
      <c r="GK33" s="97"/>
      <c r="GL33" s="97"/>
      <c r="GM33" s="97"/>
      <c r="GN33" s="97"/>
      <c r="GO33" s="97"/>
      <c r="GP33" s="97"/>
      <c r="GQ33" s="97"/>
      <c r="GR33" s="97"/>
      <c r="GS33" s="97"/>
      <c r="GT33" s="97"/>
      <c r="GU33" s="97"/>
      <c r="GV33" s="97"/>
      <c r="GW33" s="97"/>
      <c r="GX33" s="97"/>
      <c r="GY33" s="97"/>
      <c r="GZ33" s="97"/>
      <c r="HA33" s="97"/>
      <c r="HB33" s="97"/>
      <c r="HC33" s="97"/>
      <c r="HD33" s="97"/>
      <c r="HE33" s="97"/>
      <c r="HF33" s="97"/>
      <c r="HG33" s="97"/>
      <c r="HH33" s="97"/>
      <c r="HI33" s="97"/>
      <c r="HJ33" s="97"/>
      <c r="HK33" s="97"/>
      <c r="HL33" s="97"/>
      <c r="HM33" s="97"/>
      <c r="HN33" s="97"/>
      <c r="HO33" s="97"/>
      <c r="HP33" s="97"/>
      <c r="HQ33" s="97"/>
      <c r="HR33" s="97"/>
      <c r="HS33" s="97"/>
      <c r="HT33" s="97"/>
      <c r="HU33" s="97"/>
      <c r="HV33" s="97"/>
      <c r="HW33" s="97"/>
      <c r="HX33" s="97"/>
      <c r="HY33" s="97"/>
      <c r="HZ33" s="97"/>
      <c r="IA33" s="97"/>
      <c r="IB33" s="97"/>
      <c r="IC33" s="97"/>
      <c r="ID33" s="97"/>
      <c r="IE33" s="97"/>
      <c r="IF33" s="97"/>
      <c r="IG33" s="97"/>
      <c r="IH33" s="97"/>
      <c r="II33" s="97"/>
      <c r="IJ33" s="97"/>
      <c r="IK33" s="97"/>
      <c r="IL33" s="97"/>
      <c r="IM33" s="97"/>
      <c r="IN33" s="97"/>
      <c r="IO33" s="97"/>
      <c r="IP33" s="97"/>
      <c r="IQ33" s="97"/>
      <c r="IR33" s="97"/>
      <c r="IS33" s="97"/>
      <c r="IT33" s="97"/>
      <c r="IU33" s="97"/>
      <c r="IV33" s="97"/>
      <c r="IW33" s="97"/>
      <c r="IX33" s="97"/>
      <c r="IY33" s="97"/>
      <c r="IZ33" s="97"/>
      <c r="JA33" s="97"/>
      <c r="JB33" s="97"/>
      <c r="JC33" s="97"/>
      <c r="JD33" s="97"/>
      <c r="JE33" s="97"/>
      <c r="JF33" s="97"/>
      <c r="JG33" s="97"/>
      <c r="JH33" s="97"/>
      <c r="JI33" s="97"/>
      <c r="JJ33" s="97"/>
      <c r="JK33" s="97"/>
      <c r="JL33" s="97"/>
      <c r="JM33" s="97"/>
      <c r="JN33" s="97"/>
      <c r="JO33" s="97"/>
      <c r="JP33" s="97"/>
      <c r="JQ33" s="97"/>
      <c r="JR33" s="97"/>
      <c r="JS33" s="97"/>
      <c r="JT33" s="97"/>
      <c r="JU33" s="97"/>
      <c r="JV33" s="97"/>
      <c r="JW33" s="97"/>
      <c r="JX33" s="97"/>
      <c r="JY33" s="97"/>
      <c r="JZ33" s="97"/>
      <c r="KA33" s="97"/>
      <c r="KB33" s="97"/>
      <c r="KC33" s="97"/>
      <c r="KD33" s="97"/>
      <c r="KE33" s="97"/>
      <c r="KF33" s="97"/>
      <c r="KG33" s="97"/>
      <c r="KH33" s="97"/>
      <c r="KI33" s="97"/>
      <c r="KJ33" s="97"/>
      <c r="KK33" s="97"/>
      <c r="KL33" s="97"/>
      <c r="KM33" s="97"/>
      <c r="KN33" s="97"/>
      <c r="KO33" s="97"/>
      <c r="KP33" s="97"/>
      <c r="KQ33" s="97"/>
      <c r="KR33" s="97"/>
      <c r="KS33" s="97"/>
      <c r="KT33" s="97"/>
      <c r="KU33" s="97"/>
      <c r="KV33" s="97"/>
      <c r="KW33" s="97"/>
      <c r="KX33" s="97"/>
      <c r="KY33" s="97"/>
      <c r="KZ33" s="97"/>
      <c r="LA33" s="97"/>
      <c r="LB33" s="97"/>
      <c r="LC33" s="97"/>
      <c r="LD33" s="97"/>
      <c r="LE33" s="97"/>
      <c r="LF33" s="97"/>
      <c r="LG33" s="97"/>
      <c r="LH33" s="97"/>
      <c r="LI33" s="97"/>
      <c r="LJ33" s="97"/>
      <c r="LK33" s="97"/>
      <c r="LL33" s="97"/>
      <c r="LM33" s="97"/>
      <c r="LN33" s="97"/>
      <c r="LO33" s="97"/>
      <c r="LP33" s="97"/>
      <c r="LQ33" s="97"/>
      <c r="LR33" s="97"/>
      <c r="LS33" s="97"/>
      <c r="LT33" s="97"/>
      <c r="LU33" s="97"/>
      <c r="LV33" s="97"/>
      <c r="LW33" s="97"/>
      <c r="LX33" s="97"/>
      <c r="LY33" s="97"/>
      <c r="LZ33" s="97"/>
      <c r="MA33" s="97"/>
      <c r="MB33" s="97"/>
      <c r="MC33" s="97"/>
      <c r="MD33" s="97"/>
      <c r="ME33" s="97"/>
      <c r="MF33" s="97"/>
      <c r="MG33" s="97"/>
      <c r="MH33" s="97"/>
      <c r="MI33" s="97"/>
      <c r="MJ33" s="97"/>
      <c r="MK33" s="97"/>
      <c r="ML33" s="97"/>
      <c r="MM33" s="97"/>
      <c r="MN33" s="97"/>
      <c r="MO33" s="97"/>
      <c r="MP33" s="97"/>
      <c r="MQ33" s="97"/>
      <c r="MR33" s="97"/>
      <c r="MS33" s="97"/>
      <c r="MT33" s="97"/>
      <c r="MU33" s="97"/>
      <c r="MV33" s="97"/>
      <c r="MW33" s="97"/>
      <c r="MX33" s="97"/>
      <c r="MY33" s="97"/>
      <c r="MZ33" s="97"/>
      <c r="NA33" s="97"/>
      <c r="NB33" s="97"/>
      <c r="NC33" s="97"/>
      <c r="ND33" s="97"/>
      <c r="NE33" s="97"/>
      <c r="NF33" s="97"/>
      <c r="NG33" s="97"/>
      <c r="NH33" s="97"/>
      <c r="NI33" s="97"/>
      <c r="NJ33" s="97"/>
      <c r="NK33" s="97"/>
      <c r="NL33" s="97"/>
      <c r="NM33" s="97"/>
      <c r="NN33" s="97"/>
      <c r="NO33" s="97"/>
      <c r="NP33" s="97"/>
      <c r="NQ33" s="97"/>
      <c r="NR33" s="97"/>
      <c r="NS33" s="97"/>
      <c r="NT33" s="97"/>
      <c r="NU33" s="97"/>
      <c r="NV33" s="97"/>
      <c r="NW33" s="97"/>
      <c r="NX33" s="97"/>
      <c r="NY33" s="97"/>
      <c r="NZ33" s="97"/>
      <c r="OA33" s="97"/>
      <c r="OB33" s="97"/>
      <c r="OC33" s="97"/>
      <c r="OD33" s="97"/>
      <c r="OE33" s="97"/>
      <c r="OF33" s="97"/>
      <c r="OG33" s="97"/>
      <c r="OH33" s="97"/>
      <c r="OI33" s="97"/>
      <c r="OJ33" s="97"/>
      <c r="OK33" s="97"/>
      <c r="OL33" s="97"/>
      <c r="OM33" s="97"/>
      <c r="ON33" s="97"/>
      <c r="OO33" s="97"/>
      <c r="OP33" s="97"/>
      <c r="OQ33" s="97"/>
      <c r="OR33" s="97"/>
      <c r="OS33" s="97"/>
      <c r="OT33" s="97"/>
      <c r="OU33" s="97"/>
      <c r="OV33" s="97"/>
      <c r="OW33" s="97"/>
      <c r="OX33" s="97"/>
      <c r="OY33" s="97"/>
      <c r="OZ33" s="97"/>
      <c r="PA33" s="97"/>
      <c r="PB33" s="97"/>
      <c r="PC33" s="97"/>
      <c r="PD33" s="97"/>
      <c r="PE33" s="97"/>
      <c r="PF33" s="97"/>
      <c r="PG33" s="97"/>
      <c r="PH33" s="97"/>
      <c r="PI33" s="97"/>
      <c r="PJ33" s="97"/>
      <c r="PK33" s="97"/>
      <c r="PL33" s="97"/>
      <c r="PM33" s="97"/>
      <c r="PN33" s="97"/>
      <c r="PO33" s="97"/>
      <c r="PP33" s="97"/>
      <c r="PQ33" s="97"/>
      <c r="PR33" s="97"/>
      <c r="PS33" s="97"/>
      <c r="PT33" s="97"/>
      <c r="PU33" s="97"/>
      <c r="PV33" s="97"/>
      <c r="PW33" s="97"/>
      <c r="PX33" s="97"/>
      <c r="PY33" s="97"/>
      <c r="PZ33" s="97"/>
      <c r="QA33" s="97"/>
      <c r="QB33" s="97"/>
      <c r="QC33" s="97"/>
      <c r="QD33" s="97"/>
      <c r="QE33" s="97"/>
      <c r="QF33" s="97"/>
      <c r="QG33" s="97"/>
      <c r="QH33" s="97"/>
      <c r="QI33" s="97"/>
      <c r="QJ33" s="97"/>
      <c r="QK33" s="97"/>
      <c r="QL33" s="97"/>
      <c r="QM33" s="97"/>
      <c r="QN33" s="97"/>
      <c r="QO33" s="97"/>
      <c r="QP33" s="97"/>
      <c r="QQ33" s="97"/>
      <c r="QR33" s="97"/>
      <c r="QS33" s="97"/>
      <c r="QT33" s="97"/>
      <c r="QU33" s="97"/>
      <c r="QV33" s="97"/>
      <c r="QW33" s="97"/>
      <c r="QX33" s="97"/>
      <c r="QY33" s="97"/>
      <c r="QZ33" s="97"/>
      <c r="RA33" s="97"/>
      <c r="RB33" s="97"/>
      <c r="RC33" s="97"/>
      <c r="RD33" s="97"/>
      <c r="RE33" s="97"/>
      <c r="RF33" s="97"/>
      <c r="RG33" s="97"/>
      <c r="RH33" s="97"/>
      <c r="RI33" s="97"/>
      <c r="RJ33" s="97"/>
      <c r="RK33" s="97"/>
      <c r="RL33" s="97"/>
      <c r="RM33" s="97"/>
      <c r="RN33" s="97"/>
      <c r="RO33" s="97"/>
      <c r="RP33" s="97"/>
      <c r="RQ33" s="97"/>
      <c r="RR33" s="97"/>
      <c r="RS33" s="97"/>
      <c r="RT33" s="97"/>
      <c r="RU33" s="97"/>
      <c r="RV33" s="97"/>
      <c r="RW33" s="97"/>
      <c r="RX33" s="97"/>
      <c r="RY33" s="97"/>
      <c r="RZ33" s="97"/>
      <c r="SA33" s="97"/>
      <c r="SB33" s="97"/>
      <c r="SC33" s="97"/>
      <c r="SD33" s="97"/>
      <c r="SE33" s="97"/>
      <c r="SF33" s="97"/>
      <c r="SG33" s="97"/>
      <c r="SH33" s="97"/>
      <c r="SI33" s="97"/>
      <c r="SJ33" s="97"/>
      <c r="SK33" s="97"/>
      <c r="SL33" s="97"/>
      <c r="SM33" s="97"/>
      <c r="SN33" s="97"/>
      <c r="SO33" s="97"/>
      <c r="SP33" s="97"/>
      <c r="SQ33" s="97"/>
      <c r="SR33" s="97"/>
      <c r="SS33" s="97"/>
      <c r="ST33" s="97"/>
      <c r="SU33" s="97"/>
      <c r="SV33" s="97"/>
      <c r="SW33" s="97"/>
      <c r="SX33" s="97"/>
      <c r="SY33" s="97"/>
      <c r="SZ33" s="97"/>
      <c r="TA33" s="97"/>
      <c r="TB33" s="97"/>
      <c r="TC33" s="97"/>
      <c r="TD33" s="97"/>
      <c r="TE33" s="97"/>
      <c r="TF33" s="97"/>
      <c r="TG33" s="97"/>
      <c r="TH33" s="97"/>
      <c r="TI33" s="97"/>
      <c r="TJ33" s="97"/>
      <c r="TK33" s="97"/>
      <c r="TL33" s="97"/>
      <c r="TM33" s="97"/>
      <c r="TN33" s="97"/>
      <c r="TO33" s="97"/>
      <c r="TP33" s="97"/>
      <c r="TQ33" s="97"/>
      <c r="TR33" s="97"/>
      <c r="TS33" s="97"/>
      <c r="TT33" s="97"/>
      <c r="TU33" s="97"/>
      <c r="TV33" s="97"/>
      <c r="TW33" s="97"/>
      <c r="TX33" s="97"/>
      <c r="TY33" s="97"/>
      <c r="TZ33" s="97"/>
      <c r="UA33" s="97"/>
      <c r="UB33" s="97"/>
      <c r="UC33" s="97"/>
      <c r="UD33" s="97"/>
      <c r="UE33" s="97"/>
      <c r="UF33" s="97"/>
      <c r="UG33" s="97"/>
      <c r="UH33" s="97"/>
      <c r="UI33" s="97"/>
      <c r="UJ33" s="97"/>
      <c r="UK33" s="97"/>
      <c r="UL33" s="97"/>
      <c r="UM33" s="97"/>
      <c r="UN33" s="97"/>
      <c r="UO33" s="97"/>
      <c r="UP33" s="97"/>
      <c r="UQ33" s="97"/>
      <c r="UR33" s="97"/>
      <c r="US33" s="97"/>
      <c r="UT33" s="97"/>
      <c r="UU33" s="97"/>
      <c r="UV33" s="97"/>
      <c r="UW33" s="97"/>
      <c r="UX33" s="97"/>
      <c r="UY33" s="97"/>
      <c r="UZ33" s="97"/>
      <c r="VA33" s="97"/>
      <c r="VB33" s="97"/>
      <c r="VC33" s="97"/>
      <c r="VD33" s="97"/>
      <c r="VE33" s="97"/>
      <c r="VF33" s="97"/>
      <c r="VG33" s="97"/>
      <c r="VH33" s="97"/>
      <c r="VI33" s="97"/>
      <c r="VJ33" s="97"/>
      <c r="VK33" s="97"/>
      <c r="VL33" s="97"/>
      <c r="VM33" s="97"/>
      <c r="VN33" s="97"/>
      <c r="VO33" s="97"/>
      <c r="VP33" s="97"/>
      <c r="VQ33" s="97"/>
      <c r="VR33" s="97"/>
      <c r="VS33" s="97"/>
      <c r="VT33" s="97"/>
      <c r="VU33" s="97"/>
      <c r="VV33" s="97"/>
      <c r="VW33" s="97"/>
      <c r="VX33" s="97"/>
      <c r="VY33" s="97"/>
      <c r="VZ33" s="97"/>
      <c r="WA33" s="97"/>
      <c r="WB33" s="97"/>
      <c r="WC33" s="97"/>
      <c r="WD33" s="97"/>
      <c r="WE33" s="97"/>
      <c r="WF33" s="97"/>
      <c r="WG33" s="97"/>
      <c r="WH33" s="97"/>
      <c r="WI33" s="97"/>
      <c r="WJ33" s="97"/>
      <c r="WK33" s="97"/>
      <c r="WL33" s="97"/>
      <c r="WM33" s="97"/>
      <c r="WN33" s="97"/>
      <c r="WO33" s="97"/>
      <c r="WP33" s="97"/>
      <c r="WQ33" s="97"/>
      <c r="WR33" s="97"/>
      <c r="WS33" s="97"/>
      <c r="WT33" s="97"/>
      <c r="WU33" s="97"/>
      <c r="WV33" s="97"/>
      <c r="WW33" s="97"/>
      <c r="WX33" s="97"/>
      <c r="WY33" s="97"/>
      <c r="WZ33" s="97"/>
      <c r="XA33" s="97"/>
      <c r="XB33" s="97"/>
      <c r="XC33" s="97"/>
      <c r="XD33" s="97"/>
      <c r="XE33" s="97"/>
      <c r="XF33" s="97"/>
      <c r="XG33" s="97"/>
      <c r="XH33" s="97"/>
      <c r="XI33" s="97"/>
      <c r="XJ33" s="97"/>
    </row>
    <row r="34" spans="2:634" x14ac:dyDescent="0.3">
      <c r="B34" s="213"/>
      <c r="C34" s="102"/>
      <c r="D34" s="97"/>
      <c r="E34" s="97"/>
      <c r="F34" s="103"/>
      <c r="G34" s="102"/>
      <c r="H34" s="97"/>
      <c r="I34" s="97"/>
      <c r="J34" s="103"/>
      <c r="K34" s="102"/>
      <c r="L34" s="97"/>
      <c r="M34" s="97"/>
      <c r="N34" s="103"/>
      <c r="O34" s="102"/>
      <c r="P34" s="97"/>
      <c r="Q34" s="97"/>
      <c r="R34" s="201"/>
      <c r="S34" s="202"/>
      <c r="T34" s="97"/>
      <c r="U34" s="97"/>
      <c r="V34" s="103"/>
      <c r="W34" s="102"/>
      <c r="X34" s="97"/>
      <c r="Y34" s="97"/>
      <c r="Z34" s="103"/>
      <c r="AA34" s="102"/>
      <c r="AB34" s="97"/>
      <c r="AC34" s="97"/>
      <c r="AD34" s="103"/>
      <c r="AE34" s="102"/>
      <c r="AF34" s="97"/>
      <c r="AG34" s="97"/>
      <c r="AH34" s="103"/>
      <c r="AI34" s="102"/>
      <c r="AJ34" s="97"/>
      <c r="AK34" s="97"/>
      <c r="AL34" s="201"/>
      <c r="AM34" s="202"/>
      <c r="AN34" s="97"/>
      <c r="AO34" s="97"/>
      <c r="AP34" s="103"/>
      <c r="AQ34" s="102"/>
      <c r="AR34" s="97"/>
      <c r="AS34" s="97"/>
      <c r="AT34" s="103"/>
      <c r="AU34" s="102"/>
      <c r="AV34" s="97"/>
      <c r="AW34" s="97"/>
      <c r="AX34" s="103"/>
      <c r="AY34" s="102"/>
      <c r="AZ34" s="97"/>
      <c r="BA34" s="97"/>
      <c r="BB34" s="103"/>
      <c r="BC34" s="102"/>
      <c r="BD34" s="97"/>
      <c r="BE34" s="97"/>
      <c r="BF34" s="103"/>
      <c r="BG34" s="99"/>
      <c r="BH34" s="97"/>
      <c r="BI34" s="97"/>
      <c r="BJ34" s="97"/>
      <c r="BK34" s="97"/>
      <c r="BL34" s="97"/>
      <c r="BM34" s="97"/>
      <c r="BN34" s="97"/>
      <c r="BO34" s="97"/>
      <c r="BP34" s="97"/>
      <c r="BQ34" s="97"/>
      <c r="BR34" s="201"/>
      <c r="BS34" s="99"/>
      <c r="BT34" s="97"/>
      <c r="BU34" s="97"/>
      <c r="BV34" s="97"/>
      <c r="BW34" s="97"/>
      <c r="BX34" s="97"/>
      <c r="BY34" s="97"/>
      <c r="BZ34" s="97"/>
      <c r="CA34" s="97"/>
      <c r="CB34" s="97"/>
      <c r="CC34" s="97"/>
      <c r="CD34" s="97"/>
      <c r="CE34" s="97"/>
      <c r="CF34" s="97"/>
      <c r="CG34" s="97"/>
      <c r="CH34" s="97"/>
      <c r="CI34" s="97"/>
      <c r="CJ34" s="97"/>
      <c r="CK34" s="97"/>
      <c r="CL34" s="97"/>
      <c r="CM34" s="97"/>
      <c r="CN34" s="97"/>
      <c r="CO34" s="97"/>
      <c r="CP34" s="97"/>
      <c r="CQ34" s="97"/>
      <c r="CR34" s="97"/>
      <c r="CS34" s="97"/>
      <c r="CT34" s="97"/>
      <c r="CU34" s="97"/>
      <c r="CV34" s="97"/>
      <c r="CW34" s="97"/>
      <c r="CX34" s="97"/>
      <c r="CY34" s="97"/>
      <c r="CZ34" s="97"/>
      <c r="DA34" s="97"/>
      <c r="DB34" s="97"/>
      <c r="DC34" s="97"/>
      <c r="DD34" s="97"/>
      <c r="DE34" s="97"/>
      <c r="DF34" s="97"/>
      <c r="DG34" s="97"/>
      <c r="DH34" s="97"/>
      <c r="DI34" s="97"/>
      <c r="DJ34" s="97"/>
      <c r="DK34" s="97"/>
      <c r="DL34" s="97"/>
      <c r="DM34" s="97"/>
      <c r="DN34" s="97"/>
      <c r="DO34" s="97"/>
      <c r="DP34" s="97"/>
      <c r="DQ34" s="97"/>
      <c r="DR34" s="97"/>
      <c r="DS34" s="97"/>
      <c r="DT34" s="97"/>
      <c r="DU34" s="97"/>
      <c r="DV34" s="97"/>
      <c r="DW34" s="97"/>
      <c r="DX34" s="97"/>
      <c r="DY34" s="97"/>
      <c r="DZ34" s="97"/>
      <c r="EA34" s="97"/>
      <c r="EB34" s="97"/>
      <c r="EC34" s="97"/>
      <c r="ED34" s="97"/>
      <c r="EE34" s="97"/>
      <c r="EF34" s="97"/>
      <c r="EG34" s="97"/>
      <c r="EH34" s="97"/>
      <c r="EI34" s="97"/>
      <c r="EJ34" s="97"/>
      <c r="EK34" s="97"/>
      <c r="EL34" s="97"/>
      <c r="EM34" s="97"/>
      <c r="EN34" s="97"/>
      <c r="EO34" s="97"/>
      <c r="EP34" s="97"/>
      <c r="EQ34" s="97"/>
      <c r="ER34" s="97"/>
      <c r="ES34" s="97"/>
      <c r="ET34" s="97"/>
      <c r="EU34" s="97"/>
      <c r="EV34" s="97"/>
      <c r="EW34" s="97"/>
      <c r="EX34" s="97"/>
      <c r="EY34" s="97"/>
      <c r="EZ34" s="97"/>
      <c r="FA34" s="97"/>
      <c r="FB34" s="97"/>
      <c r="FC34" s="97"/>
      <c r="FD34" s="97"/>
      <c r="FE34" s="97"/>
      <c r="FF34" s="97"/>
      <c r="FG34" s="97"/>
      <c r="FH34" s="97"/>
      <c r="FI34" s="97"/>
      <c r="FJ34" s="97"/>
      <c r="FK34" s="97"/>
      <c r="FL34" s="97"/>
      <c r="FM34" s="97"/>
      <c r="FN34" s="97"/>
      <c r="FO34" s="97"/>
      <c r="FP34" s="97"/>
      <c r="FQ34" s="97"/>
      <c r="FR34" s="97"/>
      <c r="FS34" s="97"/>
      <c r="FT34" s="97"/>
      <c r="FU34" s="97"/>
      <c r="FV34" s="97"/>
      <c r="FW34" s="97"/>
      <c r="FX34" s="97"/>
      <c r="FY34" s="97"/>
      <c r="FZ34" s="97"/>
      <c r="GA34" s="97"/>
      <c r="GB34" s="97"/>
      <c r="GC34" s="97"/>
      <c r="GD34" s="97"/>
      <c r="GE34" s="97"/>
      <c r="GF34" s="97"/>
      <c r="GG34" s="97"/>
      <c r="GH34" s="97"/>
      <c r="GI34" s="97"/>
      <c r="GJ34" s="97"/>
      <c r="GK34" s="97"/>
      <c r="GL34" s="97"/>
      <c r="GM34" s="97"/>
      <c r="GN34" s="97"/>
      <c r="GO34" s="97"/>
      <c r="GP34" s="97"/>
      <c r="GQ34" s="97"/>
      <c r="GR34" s="97"/>
      <c r="GS34" s="97"/>
      <c r="GT34" s="97"/>
      <c r="GU34" s="97"/>
      <c r="GV34" s="97"/>
      <c r="GW34" s="97"/>
      <c r="GX34" s="97"/>
      <c r="GY34" s="97"/>
      <c r="GZ34" s="97"/>
      <c r="HA34" s="97"/>
      <c r="HB34" s="97"/>
      <c r="HC34" s="97"/>
      <c r="HD34" s="97"/>
      <c r="HE34" s="97"/>
      <c r="HF34" s="97"/>
      <c r="HG34" s="97"/>
      <c r="HH34" s="97"/>
      <c r="HI34" s="97"/>
      <c r="HJ34" s="97"/>
      <c r="HK34" s="97"/>
      <c r="HL34" s="97"/>
      <c r="HM34" s="97"/>
      <c r="HN34" s="97"/>
      <c r="HO34" s="97"/>
      <c r="HP34" s="97"/>
      <c r="HQ34" s="97"/>
      <c r="HR34" s="97"/>
      <c r="HS34" s="97"/>
      <c r="HT34" s="97"/>
      <c r="HU34" s="97"/>
      <c r="HV34" s="97"/>
      <c r="HW34" s="97"/>
      <c r="HX34" s="97"/>
      <c r="HY34" s="97"/>
      <c r="HZ34" s="97"/>
      <c r="IA34" s="97"/>
      <c r="IB34" s="97"/>
      <c r="IC34" s="97"/>
      <c r="ID34" s="97"/>
      <c r="IE34" s="97"/>
      <c r="IF34" s="97"/>
      <c r="IG34" s="97"/>
      <c r="IH34" s="97"/>
      <c r="II34" s="97"/>
      <c r="IJ34" s="97"/>
      <c r="IK34" s="97"/>
      <c r="IL34" s="97"/>
      <c r="IM34" s="97"/>
      <c r="IN34" s="97"/>
      <c r="IO34" s="97"/>
      <c r="IP34" s="97"/>
      <c r="IQ34" s="97"/>
      <c r="IR34" s="97"/>
      <c r="IS34" s="97"/>
      <c r="IT34" s="97"/>
      <c r="IU34" s="97"/>
      <c r="IV34" s="97"/>
      <c r="IW34" s="97"/>
      <c r="IX34" s="97"/>
      <c r="IY34" s="97"/>
      <c r="IZ34" s="97"/>
      <c r="JA34" s="97"/>
      <c r="JB34" s="97"/>
      <c r="JC34" s="97"/>
      <c r="JD34" s="97"/>
      <c r="JE34" s="97"/>
      <c r="JF34" s="97"/>
      <c r="JG34" s="97"/>
      <c r="JH34" s="97"/>
      <c r="JI34" s="97"/>
      <c r="JJ34" s="97"/>
      <c r="JK34" s="97"/>
      <c r="JL34" s="97"/>
      <c r="JM34" s="97"/>
      <c r="JN34" s="97"/>
      <c r="JO34" s="97"/>
      <c r="JP34" s="97"/>
      <c r="JQ34" s="97"/>
      <c r="JR34" s="97"/>
      <c r="JS34" s="97"/>
      <c r="JT34" s="97"/>
      <c r="JU34" s="97"/>
      <c r="JV34" s="97"/>
      <c r="JW34" s="97"/>
      <c r="JX34" s="97"/>
      <c r="JY34" s="97"/>
      <c r="JZ34" s="97"/>
      <c r="KA34" s="97"/>
      <c r="KB34" s="97"/>
      <c r="KC34" s="97"/>
      <c r="KD34" s="97"/>
      <c r="KE34" s="97"/>
      <c r="KF34" s="97"/>
      <c r="KG34" s="97"/>
      <c r="KH34" s="97"/>
      <c r="KI34" s="97"/>
      <c r="KJ34" s="97"/>
      <c r="KK34" s="97"/>
      <c r="KL34" s="97"/>
      <c r="KM34" s="97"/>
      <c r="KN34" s="97"/>
      <c r="KO34" s="97"/>
      <c r="KP34" s="97"/>
      <c r="KQ34" s="97"/>
      <c r="KR34" s="97"/>
      <c r="KS34" s="97"/>
      <c r="KT34" s="97"/>
      <c r="KU34" s="97"/>
      <c r="KV34" s="97"/>
      <c r="KW34" s="97"/>
      <c r="KX34" s="97"/>
      <c r="KY34" s="97"/>
      <c r="KZ34" s="97"/>
      <c r="LA34" s="97"/>
      <c r="LB34" s="97"/>
      <c r="LC34" s="97"/>
      <c r="LD34" s="97"/>
      <c r="LE34" s="97"/>
      <c r="LF34" s="97"/>
      <c r="LG34" s="97"/>
      <c r="LH34" s="97"/>
      <c r="LI34" s="97"/>
      <c r="LJ34" s="97"/>
      <c r="LK34" s="97"/>
      <c r="LL34" s="97"/>
      <c r="LM34" s="97"/>
      <c r="LN34" s="97"/>
      <c r="LO34" s="97"/>
      <c r="LP34" s="97"/>
      <c r="LQ34" s="97"/>
      <c r="LR34" s="97"/>
      <c r="LS34" s="97"/>
      <c r="LT34" s="97"/>
      <c r="LU34" s="97"/>
      <c r="LV34" s="97"/>
      <c r="LW34" s="97"/>
      <c r="LX34" s="97"/>
      <c r="LY34" s="97"/>
      <c r="LZ34" s="97"/>
      <c r="MA34" s="97"/>
      <c r="MB34" s="97"/>
      <c r="MC34" s="97"/>
      <c r="MD34" s="97"/>
      <c r="ME34" s="97"/>
      <c r="MF34" s="97"/>
      <c r="MG34" s="97"/>
      <c r="MH34" s="97"/>
      <c r="MI34" s="97"/>
      <c r="MJ34" s="97"/>
      <c r="MK34" s="97"/>
      <c r="ML34" s="97"/>
      <c r="MM34" s="97"/>
      <c r="MN34" s="97"/>
      <c r="MO34" s="97"/>
      <c r="MP34" s="97"/>
      <c r="MQ34" s="97"/>
      <c r="MR34" s="97"/>
      <c r="MS34" s="97"/>
      <c r="MT34" s="97"/>
      <c r="MU34" s="97"/>
      <c r="MV34" s="97"/>
      <c r="MW34" s="97"/>
      <c r="MX34" s="97"/>
      <c r="MY34" s="97"/>
      <c r="MZ34" s="97"/>
      <c r="NA34" s="97"/>
      <c r="NB34" s="97"/>
      <c r="NC34" s="97"/>
      <c r="ND34" s="97"/>
      <c r="NE34" s="97"/>
      <c r="NF34" s="97"/>
      <c r="NG34" s="97"/>
      <c r="NH34" s="97"/>
      <c r="NI34" s="97"/>
      <c r="NJ34" s="97"/>
      <c r="NK34" s="97"/>
      <c r="NL34" s="97"/>
      <c r="NM34" s="97"/>
      <c r="NN34" s="97"/>
      <c r="NO34" s="97"/>
      <c r="NP34" s="97"/>
      <c r="NQ34" s="97"/>
      <c r="NR34" s="97"/>
      <c r="NS34" s="97"/>
      <c r="NT34" s="97"/>
      <c r="NU34" s="97"/>
      <c r="NV34" s="97"/>
      <c r="NW34" s="97"/>
      <c r="NX34" s="97"/>
      <c r="NY34" s="97"/>
      <c r="NZ34" s="97"/>
      <c r="OA34" s="97"/>
      <c r="OB34" s="97"/>
      <c r="OC34" s="97"/>
      <c r="OD34" s="97"/>
      <c r="OE34" s="97"/>
      <c r="OF34" s="97"/>
      <c r="OG34" s="97"/>
      <c r="OH34" s="97"/>
      <c r="OI34" s="97"/>
      <c r="OJ34" s="97"/>
      <c r="OK34" s="97"/>
      <c r="OL34" s="97"/>
      <c r="OM34" s="97"/>
      <c r="ON34" s="97"/>
      <c r="OO34" s="97"/>
      <c r="OP34" s="97"/>
      <c r="OQ34" s="97"/>
      <c r="OR34" s="97"/>
      <c r="OS34" s="97"/>
      <c r="OT34" s="97"/>
      <c r="OU34" s="97"/>
      <c r="OV34" s="97"/>
      <c r="OW34" s="97"/>
      <c r="OX34" s="97"/>
      <c r="OY34" s="97"/>
      <c r="OZ34" s="97"/>
      <c r="PA34" s="97"/>
      <c r="PB34" s="97"/>
      <c r="PC34" s="97"/>
      <c r="PD34" s="97"/>
      <c r="PE34" s="97"/>
      <c r="PF34" s="97"/>
      <c r="PG34" s="97"/>
      <c r="PH34" s="97"/>
      <c r="PI34" s="97"/>
      <c r="PJ34" s="97"/>
      <c r="PK34" s="97"/>
      <c r="PL34" s="97"/>
      <c r="PM34" s="97"/>
      <c r="PN34" s="97"/>
      <c r="PO34" s="97"/>
      <c r="PP34" s="97"/>
      <c r="PQ34" s="97"/>
      <c r="PR34" s="97"/>
      <c r="PS34" s="97"/>
      <c r="PT34" s="97"/>
      <c r="PU34" s="97"/>
      <c r="PV34" s="97"/>
      <c r="PW34" s="97"/>
      <c r="PX34" s="97"/>
      <c r="PY34" s="97"/>
      <c r="PZ34" s="97"/>
      <c r="QA34" s="97"/>
      <c r="QB34" s="97"/>
      <c r="QC34" s="97"/>
      <c r="QD34" s="97"/>
      <c r="QE34" s="97"/>
      <c r="QF34" s="97"/>
      <c r="QG34" s="97"/>
      <c r="QH34" s="97"/>
      <c r="QI34" s="97"/>
      <c r="QJ34" s="97"/>
      <c r="QK34" s="97"/>
      <c r="QL34" s="97"/>
      <c r="QM34" s="97"/>
      <c r="QN34" s="97"/>
      <c r="QO34" s="97"/>
      <c r="QP34" s="97"/>
      <c r="QQ34" s="97"/>
      <c r="QR34" s="97"/>
      <c r="QS34" s="97"/>
      <c r="QT34" s="97"/>
      <c r="QU34" s="97"/>
      <c r="QV34" s="97"/>
      <c r="QW34" s="97"/>
      <c r="QX34" s="97"/>
      <c r="QY34" s="97"/>
      <c r="QZ34" s="97"/>
      <c r="RA34" s="97"/>
      <c r="RB34" s="97"/>
      <c r="RC34" s="97"/>
      <c r="RD34" s="97"/>
      <c r="RE34" s="97"/>
      <c r="RF34" s="97"/>
      <c r="RG34" s="97"/>
      <c r="RH34" s="97"/>
      <c r="RI34" s="97"/>
      <c r="RJ34" s="97"/>
      <c r="RK34" s="97"/>
      <c r="RL34" s="97"/>
      <c r="RM34" s="97"/>
      <c r="RN34" s="97"/>
      <c r="RO34" s="97"/>
      <c r="RP34" s="97"/>
      <c r="RQ34" s="97"/>
      <c r="RR34" s="97"/>
      <c r="RS34" s="97"/>
      <c r="RT34" s="97"/>
      <c r="RU34" s="97"/>
      <c r="RV34" s="97"/>
      <c r="RW34" s="97"/>
      <c r="RX34" s="97"/>
      <c r="RY34" s="97"/>
      <c r="RZ34" s="97"/>
      <c r="SA34" s="97"/>
      <c r="SB34" s="97"/>
      <c r="SC34" s="97"/>
      <c r="SD34" s="97"/>
      <c r="SE34" s="97"/>
      <c r="SF34" s="97"/>
      <c r="SG34" s="97"/>
      <c r="SH34" s="97"/>
      <c r="SI34" s="97"/>
      <c r="SJ34" s="97"/>
      <c r="SK34" s="97"/>
      <c r="SL34" s="97"/>
      <c r="SM34" s="97"/>
      <c r="SN34" s="97"/>
      <c r="SO34" s="97"/>
      <c r="SP34" s="97"/>
      <c r="SQ34" s="97"/>
      <c r="SR34" s="97"/>
      <c r="SS34" s="97"/>
      <c r="ST34" s="97"/>
      <c r="SU34" s="97"/>
      <c r="SV34" s="97"/>
      <c r="SW34" s="97"/>
      <c r="SX34" s="97"/>
      <c r="SY34" s="97"/>
      <c r="SZ34" s="97"/>
      <c r="TA34" s="97"/>
      <c r="TB34" s="97"/>
      <c r="TC34" s="97"/>
      <c r="TD34" s="97"/>
      <c r="TE34" s="97"/>
      <c r="TF34" s="97"/>
      <c r="TG34" s="97"/>
      <c r="TH34" s="97"/>
      <c r="TI34" s="97"/>
      <c r="TJ34" s="97"/>
      <c r="TK34" s="97"/>
      <c r="TL34" s="97"/>
      <c r="TM34" s="97"/>
      <c r="TN34" s="97"/>
      <c r="TO34" s="97"/>
      <c r="TP34" s="97"/>
      <c r="TQ34" s="97"/>
      <c r="TR34" s="97"/>
      <c r="TS34" s="97"/>
      <c r="TT34" s="97"/>
      <c r="TU34" s="97"/>
      <c r="TV34" s="97"/>
      <c r="TW34" s="97"/>
      <c r="TX34" s="97"/>
      <c r="TY34" s="97"/>
      <c r="TZ34" s="97"/>
      <c r="UA34" s="97"/>
      <c r="UB34" s="97"/>
      <c r="UC34" s="97"/>
      <c r="UD34" s="97"/>
      <c r="UE34" s="97"/>
      <c r="UF34" s="97"/>
      <c r="UG34" s="97"/>
      <c r="UH34" s="97"/>
      <c r="UI34" s="97"/>
      <c r="UJ34" s="97"/>
      <c r="UK34" s="97"/>
      <c r="UL34" s="97"/>
      <c r="UM34" s="97"/>
      <c r="UN34" s="97"/>
      <c r="UO34" s="97"/>
      <c r="UP34" s="97"/>
      <c r="UQ34" s="97"/>
      <c r="UR34" s="97"/>
      <c r="US34" s="97"/>
      <c r="UT34" s="97"/>
      <c r="UU34" s="97"/>
      <c r="UV34" s="97"/>
      <c r="UW34" s="97"/>
      <c r="UX34" s="97"/>
      <c r="UY34" s="97"/>
      <c r="UZ34" s="97"/>
      <c r="VA34" s="97"/>
      <c r="VB34" s="97"/>
      <c r="VC34" s="97"/>
      <c r="VD34" s="97"/>
      <c r="VE34" s="97"/>
      <c r="VF34" s="97"/>
      <c r="VG34" s="97"/>
      <c r="VH34" s="97"/>
      <c r="VI34" s="97"/>
      <c r="VJ34" s="97"/>
      <c r="VK34" s="97"/>
      <c r="VL34" s="97"/>
      <c r="VM34" s="97"/>
      <c r="VN34" s="97"/>
      <c r="VO34" s="97"/>
      <c r="VP34" s="97"/>
      <c r="VQ34" s="97"/>
      <c r="VR34" s="97"/>
      <c r="VS34" s="97"/>
      <c r="VT34" s="97"/>
      <c r="VU34" s="97"/>
      <c r="VV34" s="97"/>
      <c r="VW34" s="97"/>
      <c r="VX34" s="97"/>
      <c r="VY34" s="97"/>
      <c r="VZ34" s="97"/>
      <c r="WA34" s="97"/>
      <c r="WB34" s="97"/>
      <c r="WC34" s="97"/>
      <c r="WD34" s="97"/>
      <c r="WE34" s="97"/>
      <c r="WF34" s="97"/>
      <c r="WG34" s="97"/>
      <c r="WH34" s="97"/>
      <c r="WI34" s="97"/>
      <c r="WJ34" s="97"/>
      <c r="WK34" s="97"/>
      <c r="WL34" s="97"/>
      <c r="WM34" s="97"/>
      <c r="WN34" s="97"/>
      <c r="WO34" s="97"/>
      <c r="WP34" s="97"/>
      <c r="WQ34" s="97"/>
      <c r="WR34" s="97"/>
      <c r="WS34" s="97"/>
      <c r="WT34" s="97"/>
      <c r="WU34" s="97"/>
      <c r="WV34" s="97"/>
      <c r="WW34" s="97"/>
      <c r="WX34" s="97"/>
      <c r="WY34" s="97"/>
      <c r="WZ34" s="97"/>
      <c r="XA34" s="97"/>
      <c r="XB34" s="97"/>
      <c r="XC34" s="97"/>
      <c r="XD34" s="97"/>
      <c r="XE34" s="97"/>
      <c r="XF34" s="97"/>
      <c r="XG34" s="97"/>
      <c r="XH34" s="97"/>
      <c r="XI34" s="97"/>
      <c r="XJ34" s="97"/>
    </row>
    <row r="35" spans="2:634" x14ac:dyDescent="0.3">
      <c r="B35" s="213"/>
      <c r="C35" s="102"/>
      <c r="D35" s="97"/>
      <c r="E35" s="97"/>
      <c r="F35" s="103"/>
      <c r="G35" s="102"/>
      <c r="H35" s="97"/>
      <c r="I35" s="97"/>
      <c r="J35" s="103"/>
      <c r="K35" s="102"/>
      <c r="L35" s="97"/>
      <c r="M35" s="97"/>
      <c r="N35" s="103"/>
      <c r="O35" s="102"/>
      <c r="P35" s="97"/>
      <c r="Q35" s="97"/>
      <c r="R35" s="201"/>
      <c r="S35" s="202"/>
      <c r="T35" s="97"/>
      <c r="U35" s="97"/>
      <c r="V35" s="103"/>
      <c r="W35" s="102"/>
      <c r="X35" s="97"/>
      <c r="Y35" s="97"/>
      <c r="Z35" s="103"/>
      <c r="AA35" s="102"/>
      <c r="AB35" s="97"/>
      <c r="AC35" s="97"/>
      <c r="AD35" s="103"/>
      <c r="AE35" s="102"/>
      <c r="AF35" s="97"/>
      <c r="AG35" s="97"/>
      <c r="AH35" s="103"/>
      <c r="AI35" s="102"/>
      <c r="AJ35" s="97"/>
      <c r="AK35" s="97"/>
      <c r="AL35" s="201"/>
      <c r="AM35" s="202"/>
      <c r="AN35" s="97"/>
      <c r="AO35" s="97"/>
      <c r="AP35" s="103"/>
      <c r="AQ35" s="102"/>
      <c r="AR35" s="97"/>
      <c r="AS35" s="97"/>
      <c r="AT35" s="103"/>
      <c r="AU35" s="102"/>
      <c r="AV35" s="97"/>
      <c r="AW35" s="97"/>
      <c r="AX35" s="103"/>
      <c r="AY35" s="102"/>
      <c r="AZ35" s="97"/>
      <c r="BA35" s="97"/>
      <c r="BB35" s="103"/>
      <c r="BC35" s="102"/>
      <c r="BD35" s="97"/>
      <c r="BE35" s="97"/>
      <c r="BF35" s="103"/>
      <c r="BG35" s="99"/>
      <c r="BH35" s="97"/>
      <c r="BI35" s="97"/>
      <c r="BJ35" s="97"/>
      <c r="BK35" s="97"/>
      <c r="BL35" s="97"/>
      <c r="BM35" s="97"/>
      <c r="BN35" s="97"/>
      <c r="BO35" s="97"/>
      <c r="BP35" s="97"/>
      <c r="BQ35" s="97"/>
      <c r="BR35" s="201"/>
      <c r="BS35" s="99"/>
      <c r="BT35" s="97"/>
      <c r="BU35" s="97"/>
      <c r="BV35" s="97"/>
      <c r="BW35" s="97"/>
      <c r="BX35" s="97"/>
      <c r="BY35" s="97"/>
      <c r="BZ35" s="97"/>
      <c r="CA35" s="97"/>
      <c r="CB35" s="97"/>
      <c r="CC35" s="97"/>
      <c r="CD35" s="97"/>
      <c r="CE35" s="97"/>
      <c r="CF35" s="97"/>
      <c r="CG35" s="97"/>
      <c r="CH35" s="97"/>
      <c r="CI35" s="97"/>
      <c r="CJ35" s="97"/>
      <c r="CK35" s="97"/>
      <c r="CL35" s="97"/>
      <c r="CM35" s="97"/>
      <c r="CN35" s="97"/>
      <c r="CO35" s="97"/>
      <c r="CP35" s="97"/>
      <c r="CQ35" s="97"/>
      <c r="CR35" s="97"/>
      <c r="CS35" s="97"/>
      <c r="CT35" s="97"/>
      <c r="CU35" s="97"/>
      <c r="CV35" s="97"/>
      <c r="CW35" s="97"/>
      <c r="CX35" s="97"/>
      <c r="CY35" s="97"/>
      <c r="CZ35" s="97"/>
      <c r="DA35" s="97"/>
      <c r="DB35" s="97"/>
      <c r="DC35" s="97"/>
      <c r="DD35" s="97"/>
      <c r="DE35" s="97"/>
      <c r="DF35" s="97"/>
      <c r="DG35" s="97"/>
      <c r="DH35" s="97"/>
      <c r="DI35" s="97"/>
      <c r="DJ35" s="97"/>
      <c r="DK35" s="97"/>
      <c r="DL35" s="97"/>
      <c r="DM35" s="97"/>
      <c r="DN35" s="97"/>
      <c r="DO35" s="97"/>
      <c r="DP35" s="97"/>
      <c r="DQ35" s="97"/>
      <c r="DR35" s="97"/>
      <c r="DS35" s="97"/>
      <c r="DT35" s="97"/>
      <c r="DU35" s="97"/>
      <c r="DV35" s="97"/>
      <c r="DW35" s="97"/>
      <c r="DX35" s="97"/>
      <c r="DY35" s="97"/>
      <c r="DZ35" s="97"/>
      <c r="EA35" s="97"/>
      <c r="EB35" s="97"/>
      <c r="EC35" s="97"/>
      <c r="ED35" s="97"/>
      <c r="EE35" s="97"/>
      <c r="EF35" s="97"/>
      <c r="EG35" s="97"/>
      <c r="EH35" s="97"/>
      <c r="EI35" s="97"/>
      <c r="EJ35" s="97"/>
      <c r="EK35" s="97"/>
      <c r="EL35" s="97"/>
      <c r="EM35" s="97"/>
      <c r="EN35" s="97"/>
      <c r="EO35" s="97"/>
      <c r="EP35" s="97"/>
      <c r="EQ35" s="97"/>
      <c r="ER35" s="97"/>
      <c r="ES35" s="97"/>
      <c r="ET35" s="97"/>
      <c r="EU35" s="97"/>
      <c r="EV35" s="97"/>
      <c r="EW35" s="97"/>
      <c r="EX35" s="97"/>
      <c r="EY35" s="97"/>
      <c r="EZ35" s="97"/>
      <c r="FA35" s="97"/>
      <c r="FB35" s="97"/>
      <c r="FC35" s="97"/>
      <c r="FD35" s="97"/>
      <c r="FE35" s="97"/>
      <c r="FF35" s="97"/>
      <c r="FG35" s="97"/>
      <c r="FH35" s="97"/>
      <c r="FI35" s="97"/>
      <c r="FJ35" s="97"/>
      <c r="FK35" s="97"/>
      <c r="FL35" s="97"/>
      <c r="FM35" s="97"/>
      <c r="FN35" s="97"/>
      <c r="FO35" s="97"/>
      <c r="FP35" s="97"/>
      <c r="FQ35" s="97"/>
      <c r="FR35" s="97"/>
      <c r="FS35" s="97"/>
      <c r="FT35" s="97"/>
      <c r="FU35" s="97"/>
      <c r="FV35" s="97"/>
      <c r="FW35" s="97"/>
      <c r="FX35" s="97"/>
      <c r="FY35" s="97"/>
      <c r="FZ35" s="97"/>
      <c r="GA35" s="97"/>
      <c r="GB35" s="97"/>
      <c r="GC35" s="97"/>
      <c r="GD35" s="97"/>
      <c r="GE35" s="97"/>
      <c r="GF35" s="97"/>
      <c r="GG35" s="97"/>
      <c r="GH35" s="97"/>
      <c r="GI35" s="97"/>
      <c r="GJ35" s="97"/>
      <c r="GK35" s="97"/>
      <c r="GL35" s="97"/>
      <c r="GM35" s="97"/>
      <c r="GN35" s="97"/>
      <c r="GO35" s="97"/>
      <c r="GP35" s="97"/>
      <c r="GQ35" s="97"/>
      <c r="GR35" s="97"/>
      <c r="GS35" s="97"/>
      <c r="GT35" s="97"/>
      <c r="GU35" s="97"/>
      <c r="GV35" s="97"/>
      <c r="GW35" s="97"/>
      <c r="GX35" s="97"/>
      <c r="GY35" s="97"/>
      <c r="GZ35" s="97"/>
      <c r="HA35" s="97"/>
      <c r="HB35" s="97"/>
      <c r="HC35" s="97"/>
      <c r="HD35" s="97"/>
      <c r="HE35" s="97"/>
      <c r="HF35" s="97"/>
      <c r="HG35" s="97"/>
      <c r="HH35" s="97"/>
      <c r="HI35" s="97"/>
      <c r="HJ35" s="97"/>
      <c r="HK35" s="97"/>
      <c r="HL35" s="97"/>
      <c r="HM35" s="97"/>
      <c r="HN35" s="97"/>
      <c r="HO35" s="97"/>
      <c r="HP35" s="97"/>
      <c r="HQ35" s="97"/>
      <c r="HR35" s="97"/>
      <c r="HS35" s="97"/>
      <c r="HT35" s="97"/>
      <c r="HU35" s="97"/>
      <c r="HV35" s="97"/>
      <c r="HW35" s="97"/>
      <c r="HX35" s="97"/>
      <c r="HY35" s="97"/>
      <c r="HZ35" s="97"/>
      <c r="IA35" s="97"/>
      <c r="IB35" s="97"/>
      <c r="IC35" s="97"/>
      <c r="ID35" s="97"/>
      <c r="IE35" s="97"/>
      <c r="IF35" s="97"/>
      <c r="IG35" s="97"/>
      <c r="IH35" s="97"/>
      <c r="II35" s="97"/>
      <c r="IJ35" s="97"/>
      <c r="IK35" s="97"/>
      <c r="IL35" s="97"/>
      <c r="IM35" s="97"/>
      <c r="IN35" s="97"/>
      <c r="IO35" s="97"/>
      <c r="IP35" s="97"/>
      <c r="IQ35" s="97"/>
      <c r="IR35" s="97"/>
      <c r="IS35" s="97"/>
      <c r="IT35" s="97"/>
      <c r="IU35" s="97"/>
      <c r="IV35" s="97"/>
      <c r="IW35" s="97"/>
      <c r="IX35" s="97"/>
      <c r="IY35" s="97"/>
      <c r="IZ35" s="97"/>
      <c r="JA35" s="97"/>
      <c r="JB35" s="97"/>
      <c r="JC35" s="97"/>
      <c r="JD35" s="97"/>
      <c r="JE35" s="97"/>
      <c r="JF35" s="97"/>
      <c r="JG35" s="97"/>
      <c r="JH35" s="97"/>
      <c r="JI35" s="97"/>
      <c r="JJ35" s="97"/>
      <c r="JK35" s="97"/>
      <c r="JL35" s="97"/>
      <c r="JM35" s="97"/>
      <c r="JN35" s="97"/>
      <c r="JO35" s="97"/>
      <c r="JP35" s="97"/>
      <c r="JQ35" s="97"/>
      <c r="JR35" s="97"/>
      <c r="JS35" s="97"/>
      <c r="JT35" s="97"/>
      <c r="JU35" s="97"/>
      <c r="JV35" s="97"/>
      <c r="JW35" s="97"/>
      <c r="JX35" s="97"/>
      <c r="JY35" s="97"/>
      <c r="JZ35" s="97"/>
      <c r="KA35" s="97"/>
      <c r="KB35" s="97"/>
      <c r="KC35" s="97"/>
      <c r="KD35" s="97"/>
      <c r="KE35" s="97"/>
      <c r="KF35" s="97"/>
      <c r="KG35" s="97"/>
      <c r="KH35" s="97"/>
      <c r="KI35" s="97"/>
      <c r="KJ35" s="97"/>
      <c r="KK35" s="97"/>
      <c r="KL35" s="97"/>
      <c r="KM35" s="97"/>
      <c r="KN35" s="97"/>
      <c r="KO35" s="97"/>
      <c r="KP35" s="97"/>
      <c r="KQ35" s="97"/>
      <c r="KR35" s="97"/>
      <c r="KS35" s="97"/>
      <c r="KT35" s="97"/>
      <c r="KU35" s="97"/>
      <c r="KV35" s="97"/>
      <c r="KW35" s="97"/>
      <c r="KX35" s="97"/>
      <c r="KY35" s="97"/>
      <c r="KZ35" s="97"/>
      <c r="LA35" s="97"/>
      <c r="LB35" s="97"/>
      <c r="LC35" s="97"/>
      <c r="LD35" s="97"/>
      <c r="LE35" s="97"/>
      <c r="LF35" s="97"/>
      <c r="LG35" s="97"/>
      <c r="LH35" s="97"/>
      <c r="LI35" s="97"/>
      <c r="LJ35" s="97"/>
      <c r="LK35" s="97"/>
      <c r="LL35" s="97"/>
      <c r="LM35" s="97"/>
      <c r="LN35" s="97"/>
      <c r="LO35" s="97"/>
      <c r="LP35" s="97"/>
      <c r="LQ35" s="97"/>
      <c r="LR35" s="97"/>
      <c r="LS35" s="97"/>
      <c r="LT35" s="97"/>
      <c r="LU35" s="97"/>
      <c r="LV35" s="97"/>
      <c r="LW35" s="97"/>
      <c r="LX35" s="97"/>
      <c r="LY35" s="97"/>
      <c r="LZ35" s="97"/>
      <c r="MA35" s="97"/>
      <c r="MB35" s="97"/>
      <c r="MC35" s="97"/>
      <c r="MD35" s="97"/>
      <c r="ME35" s="97"/>
      <c r="MF35" s="97"/>
      <c r="MG35" s="97"/>
      <c r="MH35" s="97"/>
      <c r="MI35" s="97"/>
      <c r="MJ35" s="97"/>
      <c r="MK35" s="97"/>
      <c r="ML35" s="97"/>
      <c r="MM35" s="97"/>
      <c r="MN35" s="97"/>
      <c r="MO35" s="97"/>
      <c r="MP35" s="97"/>
      <c r="MQ35" s="97"/>
      <c r="MR35" s="97"/>
      <c r="MS35" s="97"/>
      <c r="MT35" s="97"/>
      <c r="MU35" s="97"/>
      <c r="MV35" s="97"/>
      <c r="MW35" s="97"/>
      <c r="MX35" s="97"/>
      <c r="MY35" s="97"/>
      <c r="MZ35" s="97"/>
      <c r="NA35" s="97"/>
      <c r="NB35" s="97"/>
      <c r="NC35" s="97"/>
      <c r="ND35" s="97"/>
      <c r="NE35" s="97"/>
      <c r="NF35" s="97"/>
      <c r="NG35" s="97"/>
      <c r="NH35" s="97"/>
      <c r="NI35" s="97"/>
      <c r="NJ35" s="97"/>
      <c r="NK35" s="97"/>
      <c r="NL35" s="97"/>
      <c r="NM35" s="97"/>
      <c r="NN35" s="97"/>
      <c r="NO35" s="97"/>
      <c r="NP35" s="97"/>
      <c r="NQ35" s="97"/>
      <c r="NR35" s="97"/>
      <c r="NS35" s="97"/>
      <c r="NT35" s="97"/>
      <c r="NU35" s="97"/>
      <c r="NV35" s="97"/>
      <c r="NW35" s="97"/>
      <c r="NX35" s="97"/>
      <c r="NY35" s="97"/>
      <c r="NZ35" s="97"/>
      <c r="OA35" s="97"/>
      <c r="OB35" s="97"/>
      <c r="OC35" s="97"/>
      <c r="OD35" s="97"/>
      <c r="OE35" s="97"/>
      <c r="OF35" s="97"/>
      <c r="OG35" s="97"/>
      <c r="OH35" s="97"/>
      <c r="OI35" s="97"/>
      <c r="OJ35" s="97"/>
      <c r="OK35" s="97"/>
      <c r="OL35" s="97"/>
      <c r="OM35" s="97"/>
      <c r="ON35" s="97"/>
      <c r="OO35" s="97"/>
      <c r="OP35" s="97"/>
      <c r="OQ35" s="97"/>
      <c r="OR35" s="97"/>
      <c r="OS35" s="97"/>
      <c r="OT35" s="97"/>
      <c r="OU35" s="97"/>
      <c r="OV35" s="97"/>
      <c r="OW35" s="97"/>
      <c r="OX35" s="97"/>
      <c r="OY35" s="97"/>
      <c r="OZ35" s="97"/>
      <c r="PA35" s="97"/>
      <c r="PB35" s="97"/>
      <c r="PC35" s="97"/>
      <c r="PD35" s="97"/>
      <c r="PE35" s="97"/>
      <c r="PF35" s="97"/>
      <c r="PG35" s="97"/>
      <c r="PH35" s="97"/>
      <c r="PI35" s="97"/>
      <c r="PJ35" s="97"/>
      <c r="PK35" s="97"/>
      <c r="PL35" s="97"/>
      <c r="PM35" s="97"/>
      <c r="PN35" s="97"/>
      <c r="PO35" s="97"/>
      <c r="PP35" s="97"/>
      <c r="PQ35" s="97"/>
      <c r="PR35" s="97"/>
      <c r="PS35" s="97"/>
      <c r="PT35" s="97"/>
      <c r="PU35" s="97"/>
      <c r="PV35" s="97"/>
      <c r="PW35" s="97"/>
      <c r="PX35" s="97"/>
      <c r="PY35" s="97"/>
      <c r="PZ35" s="97"/>
      <c r="QA35" s="97"/>
      <c r="QB35" s="97"/>
      <c r="QC35" s="97"/>
      <c r="QD35" s="97"/>
      <c r="QE35" s="97"/>
      <c r="QF35" s="97"/>
      <c r="QG35" s="97"/>
      <c r="QH35" s="97"/>
      <c r="QI35" s="97"/>
      <c r="QJ35" s="97"/>
      <c r="QK35" s="97"/>
      <c r="QL35" s="97"/>
      <c r="QM35" s="97"/>
      <c r="QN35" s="97"/>
      <c r="QO35" s="97"/>
      <c r="QP35" s="97"/>
      <c r="QQ35" s="97"/>
      <c r="QR35" s="97"/>
      <c r="QS35" s="97"/>
      <c r="QT35" s="97"/>
      <c r="QU35" s="97"/>
      <c r="QV35" s="97"/>
      <c r="QW35" s="97"/>
      <c r="QX35" s="97"/>
      <c r="QY35" s="97"/>
      <c r="QZ35" s="97"/>
      <c r="RA35" s="97"/>
      <c r="RB35" s="97"/>
      <c r="RC35" s="97"/>
      <c r="RD35" s="97"/>
      <c r="RE35" s="97"/>
      <c r="RF35" s="97"/>
      <c r="RG35" s="97"/>
      <c r="RH35" s="97"/>
      <c r="RI35" s="97"/>
      <c r="RJ35" s="97"/>
      <c r="RK35" s="97"/>
      <c r="RL35" s="97"/>
      <c r="RM35" s="97"/>
      <c r="RN35" s="97"/>
      <c r="RO35" s="97"/>
      <c r="RP35" s="97"/>
      <c r="RQ35" s="97"/>
      <c r="RR35" s="97"/>
      <c r="RS35" s="97"/>
      <c r="RT35" s="97"/>
      <c r="RU35" s="97"/>
      <c r="RV35" s="97"/>
      <c r="RW35" s="97"/>
      <c r="RX35" s="97"/>
      <c r="RY35" s="97"/>
      <c r="RZ35" s="97"/>
      <c r="SA35" s="97"/>
      <c r="SB35" s="97"/>
      <c r="SC35" s="97"/>
      <c r="SD35" s="97"/>
      <c r="SE35" s="97"/>
      <c r="SF35" s="97"/>
      <c r="SG35" s="97"/>
      <c r="SH35" s="97"/>
      <c r="SI35" s="97"/>
      <c r="SJ35" s="97"/>
      <c r="SK35" s="97"/>
      <c r="SL35" s="97"/>
      <c r="SM35" s="97"/>
      <c r="SN35" s="97"/>
      <c r="SO35" s="97"/>
      <c r="SP35" s="97"/>
      <c r="SQ35" s="97"/>
      <c r="SR35" s="97"/>
      <c r="SS35" s="97"/>
      <c r="ST35" s="97"/>
      <c r="SU35" s="97"/>
      <c r="SV35" s="97"/>
      <c r="SW35" s="97"/>
      <c r="SX35" s="97"/>
      <c r="SY35" s="97"/>
      <c r="SZ35" s="97"/>
      <c r="TA35" s="97"/>
      <c r="TB35" s="97"/>
      <c r="TC35" s="97"/>
      <c r="TD35" s="97"/>
      <c r="TE35" s="97"/>
      <c r="TF35" s="97"/>
      <c r="TG35" s="97"/>
      <c r="TH35" s="97"/>
      <c r="TI35" s="97"/>
      <c r="TJ35" s="97"/>
      <c r="TK35" s="97"/>
      <c r="TL35" s="97"/>
      <c r="TM35" s="97"/>
      <c r="TN35" s="97"/>
      <c r="TO35" s="97"/>
      <c r="TP35" s="97"/>
      <c r="TQ35" s="97"/>
      <c r="TR35" s="97"/>
      <c r="TS35" s="97"/>
      <c r="TT35" s="97"/>
      <c r="TU35" s="97"/>
      <c r="TV35" s="97"/>
      <c r="TW35" s="97"/>
      <c r="TX35" s="97"/>
      <c r="TY35" s="97"/>
      <c r="TZ35" s="97"/>
      <c r="UA35" s="97"/>
      <c r="UB35" s="97"/>
      <c r="UC35" s="97"/>
      <c r="UD35" s="97"/>
      <c r="UE35" s="97"/>
      <c r="UF35" s="97"/>
      <c r="UG35" s="97"/>
      <c r="UH35" s="97"/>
      <c r="UI35" s="97"/>
      <c r="UJ35" s="97"/>
      <c r="UK35" s="97"/>
      <c r="UL35" s="97"/>
      <c r="UM35" s="97"/>
      <c r="UN35" s="97"/>
      <c r="UO35" s="97"/>
      <c r="UP35" s="97"/>
      <c r="UQ35" s="97"/>
      <c r="UR35" s="97"/>
      <c r="US35" s="97"/>
      <c r="UT35" s="97"/>
      <c r="UU35" s="97"/>
      <c r="UV35" s="97"/>
      <c r="UW35" s="97"/>
      <c r="UX35" s="97"/>
      <c r="UY35" s="97"/>
      <c r="UZ35" s="97"/>
      <c r="VA35" s="97"/>
      <c r="VB35" s="97"/>
      <c r="VC35" s="97"/>
      <c r="VD35" s="97"/>
      <c r="VE35" s="97"/>
      <c r="VF35" s="97"/>
      <c r="VG35" s="97"/>
      <c r="VH35" s="97"/>
      <c r="VI35" s="97"/>
      <c r="VJ35" s="97"/>
      <c r="VK35" s="97"/>
      <c r="VL35" s="97"/>
      <c r="VM35" s="97"/>
      <c r="VN35" s="97"/>
      <c r="VO35" s="97"/>
      <c r="VP35" s="97"/>
      <c r="VQ35" s="97"/>
      <c r="VR35" s="97"/>
      <c r="VS35" s="97"/>
      <c r="VT35" s="97"/>
      <c r="VU35" s="97"/>
      <c r="VV35" s="97"/>
      <c r="VW35" s="97"/>
      <c r="VX35" s="97"/>
      <c r="VY35" s="97"/>
      <c r="VZ35" s="97"/>
      <c r="WA35" s="97"/>
      <c r="WB35" s="97"/>
      <c r="WC35" s="97"/>
      <c r="WD35" s="97"/>
      <c r="WE35" s="97"/>
      <c r="WF35" s="97"/>
      <c r="WG35" s="97"/>
      <c r="WH35" s="97"/>
      <c r="WI35" s="97"/>
      <c r="WJ35" s="97"/>
      <c r="WK35" s="97"/>
      <c r="WL35" s="97"/>
      <c r="WM35" s="97"/>
      <c r="WN35" s="97"/>
      <c r="WO35" s="97"/>
      <c r="WP35" s="97"/>
      <c r="WQ35" s="97"/>
      <c r="WR35" s="97"/>
      <c r="WS35" s="97"/>
      <c r="WT35" s="97"/>
      <c r="WU35" s="97"/>
      <c r="WV35" s="97"/>
      <c r="WW35" s="97"/>
      <c r="WX35" s="97"/>
      <c r="WY35" s="97"/>
      <c r="WZ35" s="97"/>
      <c r="XA35" s="97"/>
      <c r="XB35" s="97"/>
      <c r="XC35" s="97"/>
      <c r="XD35" s="97"/>
      <c r="XE35" s="97"/>
      <c r="XF35" s="97"/>
      <c r="XG35" s="97"/>
      <c r="XH35" s="97"/>
      <c r="XI35" s="97"/>
      <c r="XJ35" s="97"/>
    </row>
    <row r="36" spans="2:634" ht="15" thickBot="1" x14ac:dyDescent="0.35">
      <c r="B36" s="219" t="s">
        <v>142</v>
      </c>
      <c r="C36" s="104">
        <f>AVERAGE(C8:C35)</f>
        <v>3</v>
      </c>
      <c r="D36" s="105"/>
      <c r="E36" s="105"/>
      <c r="F36" s="106"/>
      <c r="G36" s="104"/>
      <c r="H36" s="105"/>
      <c r="I36" s="105"/>
      <c r="J36" s="106"/>
      <c r="K36" s="104"/>
      <c r="L36" s="105"/>
      <c r="M36" s="105"/>
      <c r="N36" s="106"/>
      <c r="O36" s="104"/>
      <c r="P36" s="105"/>
      <c r="Q36" s="105"/>
      <c r="R36" s="214"/>
      <c r="S36" s="215"/>
      <c r="T36" s="105"/>
      <c r="U36" s="105"/>
      <c r="V36" s="106"/>
      <c r="W36" s="104"/>
      <c r="X36" s="105"/>
      <c r="Y36" s="105"/>
      <c r="Z36" s="106"/>
      <c r="AA36" s="104"/>
      <c r="AB36" s="105"/>
      <c r="AC36" s="105"/>
      <c r="AD36" s="106"/>
      <c r="AE36" s="104"/>
      <c r="AF36" s="105"/>
      <c r="AG36" s="105"/>
      <c r="AH36" s="106"/>
      <c r="AI36" s="104"/>
      <c r="AJ36" s="105"/>
      <c r="AK36" s="105"/>
      <c r="AL36" s="214"/>
      <c r="AM36" s="215"/>
      <c r="AN36" s="105"/>
      <c r="AO36" s="105"/>
      <c r="AP36" s="106"/>
      <c r="AQ36" s="104"/>
      <c r="AR36" s="105"/>
      <c r="AS36" s="105"/>
      <c r="AT36" s="106"/>
      <c r="AU36" s="104"/>
      <c r="AV36" s="105"/>
      <c r="AW36" s="105"/>
      <c r="AX36" s="106"/>
      <c r="AY36" s="104"/>
      <c r="AZ36" s="105"/>
      <c r="BA36" s="105"/>
      <c r="BB36" s="106"/>
      <c r="BC36" s="104"/>
      <c r="BD36" s="105"/>
      <c r="BE36" s="105"/>
      <c r="BF36" s="106"/>
      <c r="BG36" s="207"/>
      <c r="BH36" s="203"/>
      <c r="BI36" s="203"/>
      <c r="BJ36" s="203"/>
      <c r="BK36" s="203"/>
      <c r="BL36" s="203"/>
      <c r="BM36" s="203"/>
      <c r="BN36" s="203"/>
      <c r="BO36" s="203"/>
      <c r="BP36" s="203"/>
      <c r="BQ36" s="203"/>
      <c r="BR36" s="204"/>
      <c r="BS36" s="99"/>
      <c r="BT36" s="97"/>
      <c r="BU36" s="97"/>
      <c r="BV36" s="97"/>
      <c r="BW36" s="97"/>
      <c r="BX36" s="97"/>
      <c r="BY36" s="97"/>
      <c r="BZ36" s="97"/>
      <c r="CA36" s="97"/>
      <c r="CB36" s="97"/>
      <c r="CC36" s="97"/>
      <c r="CD36" s="97"/>
      <c r="CE36" s="97"/>
      <c r="CF36" s="97"/>
      <c r="CG36" s="97"/>
      <c r="CH36" s="97"/>
      <c r="CI36" s="97"/>
      <c r="CJ36" s="97"/>
      <c r="CK36" s="97"/>
      <c r="CL36" s="97"/>
      <c r="CM36" s="97"/>
      <c r="CN36" s="97"/>
      <c r="CO36" s="97"/>
      <c r="CP36" s="97"/>
      <c r="CQ36" s="97"/>
      <c r="CR36" s="97"/>
      <c r="CS36" s="97"/>
      <c r="CT36" s="97"/>
      <c r="CU36" s="97"/>
      <c r="CV36" s="97"/>
      <c r="CW36" s="97"/>
      <c r="CX36" s="97"/>
      <c r="CY36" s="97"/>
      <c r="CZ36" s="97"/>
      <c r="DA36" s="97"/>
      <c r="DB36" s="97"/>
      <c r="DC36" s="97"/>
      <c r="DD36" s="97"/>
      <c r="DE36" s="97"/>
      <c r="DF36" s="97"/>
      <c r="DG36" s="97"/>
      <c r="DH36" s="97"/>
      <c r="DI36" s="97"/>
      <c r="DJ36" s="97"/>
      <c r="DK36" s="97"/>
      <c r="DL36" s="97"/>
      <c r="DM36" s="97"/>
      <c r="DN36" s="97"/>
      <c r="DO36" s="97"/>
      <c r="DP36" s="97"/>
      <c r="DQ36" s="97"/>
      <c r="DR36" s="97"/>
      <c r="DS36" s="97"/>
      <c r="DT36" s="97"/>
      <c r="DU36" s="97"/>
      <c r="DV36" s="97"/>
      <c r="DW36" s="97"/>
      <c r="DX36" s="97"/>
      <c r="DY36" s="97"/>
      <c r="DZ36" s="97"/>
      <c r="EA36" s="97"/>
      <c r="EB36" s="97"/>
      <c r="EC36" s="97"/>
      <c r="ED36" s="97"/>
      <c r="EE36" s="97"/>
      <c r="EF36" s="97"/>
      <c r="EG36" s="97"/>
      <c r="EH36" s="97"/>
      <c r="EI36" s="97"/>
      <c r="EJ36" s="97"/>
      <c r="EK36" s="97"/>
      <c r="EL36" s="97"/>
      <c r="EM36" s="97"/>
      <c r="EN36" s="97"/>
      <c r="EO36" s="97"/>
      <c r="EP36" s="97"/>
      <c r="EQ36" s="97"/>
      <c r="ER36" s="97"/>
      <c r="ES36" s="97"/>
      <c r="ET36" s="97"/>
      <c r="EU36" s="97"/>
      <c r="EV36" s="97"/>
      <c r="EW36" s="97"/>
      <c r="EX36" s="97"/>
      <c r="EY36" s="97"/>
      <c r="EZ36" s="97"/>
      <c r="FA36" s="97"/>
      <c r="FB36" s="97"/>
      <c r="FC36" s="97"/>
      <c r="FD36" s="97"/>
      <c r="FE36" s="97"/>
      <c r="FF36" s="97"/>
      <c r="FG36" s="97"/>
      <c r="FH36" s="97"/>
      <c r="FI36" s="97"/>
      <c r="FJ36" s="97"/>
      <c r="FK36" s="97"/>
      <c r="FL36" s="97"/>
      <c r="FM36" s="97"/>
      <c r="FN36" s="97"/>
      <c r="FO36" s="97"/>
      <c r="FP36" s="97"/>
      <c r="FQ36" s="97"/>
      <c r="FR36" s="97"/>
      <c r="FS36" s="97"/>
      <c r="FT36" s="97"/>
      <c r="FU36" s="97"/>
      <c r="FV36" s="97"/>
      <c r="FW36" s="97"/>
      <c r="FX36" s="97"/>
      <c r="FY36" s="97"/>
      <c r="FZ36" s="97"/>
      <c r="GA36" s="97"/>
      <c r="GB36" s="97"/>
      <c r="GC36" s="97"/>
      <c r="GD36" s="97"/>
      <c r="GE36" s="97"/>
      <c r="GF36" s="97"/>
      <c r="GG36" s="97"/>
      <c r="GH36" s="97"/>
      <c r="GI36" s="97"/>
      <c r="GJ36" s="97"/>
      <c r="GK36" s="97"/>
      <c r="GL36" s="97"/>
      <c r="GM36" s="97"/>
      <c r="GN36" s="97"/>
      <c r="GO36" s="97"/>
      <c r="GP36" s="97"/>
      <c r="GQ36" s="97"/>
      <c r="GR36" s="97"/>
      <c r="GS36" s="97"/>
      <c r="GT36" s="97"/>
      <c r="GU36" s="97"/>
      <c r="GV36" s="97"/>
      <c r="GW36" s="97"/>
      <c r="GX36" s="97"/>
      <c r="GY36" s="97"/>
      <c r="GZ36" s="97"/>
      <c r="HA36" s="97"/>
      <c r="HB36" s="97"/>
      <c r="HC36" s="97"/>
      <c r="HD36" s="97"/>
      <c r="HE36" s="97"/>
      <c r="HF36" s="97"/>
      <c r="HG36" s="97"/>
      <c r="HH36" s="97"/>
      <c r="HI36" s="97"/>
      <c r="HJ36" s="97"/>
      <c r="HK36" s="97"/>
      <c r="HL36" s="97"/>
      <c r="HM36" s="97"/>
      <c r="HN36" s="97"/>
      <c r="HO36" s="97"/>
      <c r="HP36" s="97"/>
      <c r="HQ36" s="97"/>
      <c r="HR36" s="97"/>
      <c r="HS36" s="97"/>
      <c r="HT36" s="97"/>
      <c r="HU36" s="97"/>
      <c r="HV36" s="97"/>
      <c r="HW36" s="97"/>
      <c r="HX36" s="97"/>
      <c r="HY36" s="97"/>
      <c r="HZ36" s="97"/>
      <c r="IA36" s="97"/>
      <c r="IB36" s="97"/>
      <c r="IC36" s="97"/>
      <c r="ID36" s="97"/>
      <c r="IE36" s="97"/>
      <c r="IF36" s="97"/>
      <c r="IG36" s="97"/>
      <c r="IH36" s="97"/>
      <c r="II36" s="97"/>
      <c r="IJ36" s="97"/>
      <c r="IK36" s="97"/>
      <c r="IL36" s="97"/>
      <c r="IM36" s="97"/>
      <c r="IN36" s="97"/>
      <c r="IO36" s="97"/>
      <c r="IP36" s="97"/>
      <c r="IQ36" s="97"/>
      <c r="IR36" s="97"/>
      <c r="IS36" s="97"/>
      <c r="IT36" s="97"/>
      <c r="IU36" s="97"/>
      <c r="IV36" s="97"/>
      <c r="IW36" s="97"/>
      <c r="IX36" s="97"/>
      <c r="IY36" s="97"/>
      <c r="IZ36" s="97"/>
      <c r="JA36" s="97"/>
      <c r="JB36" s="97"/>
      <c r="JC36" s="97"/>
      <c r="JD36" s="97"/>
      <c r="JE36" s="97"/>
      <c r="JF36" s="97"/>
      <c r="JG36" s="97"/>
      <c r="JH36" s="97"/>
      <c r="JI36" s="97"/>
      <c r="JJ36" s="97"/>
      <c r="JK36" s="97"/>
      <c r="JL36" s="97"/>
      <c r="JM36" s="97"/>
      <c r="JN36" s="97"/>
      <c r="JO36" s="97"/>
      <c r="JP36" s="97"/>
      <c r="JQ36" s="97"/>
      <c r="JR36" s="97"/>
      <c r="JS36" s="97"/>
      <c r="JT36" s="97"/>
      <c r="JU36" s="97"/>
      <c r="JV36" s="97"/>
      <c r="JW36" s="97"/>
      <c r="JX36" s="97"/>
      <c r="JY36" s="97"/>
      <c r="JZ36" s="97"/>
      <c r="KA36" s="97"/>
      <c r="KB36" s="97"/>
      <c r="KC36" s="97"/>
      <c r="KD36" s="97"/>
      <c r="KE36" s="97"/>
      <c r="KF36" s="97"/>
      <c r="KG36" s="97"/>
      <c r="KH36" s="97"/>
      <c r="KI36" s="97"/>
      <c r="KJ36" s="97"/>
      <c r="KK36" s="97"/>
      <c r="KL36" s="97"/>
      <c r="KM36" s="97"/>
      <c r="KN36" s="97"/>
      <c r="KO36" s="97"/>
      <c r="KP36" s="97"/>
      <c r="KQ36" s="97"/>
      <c r="KR36" s="97"/>
      <c r="KS36" s="97"/>
      <c r="KT36" s="97"/>
      <c r="KU36" s="97"/>
      <c r="KV36" s="97"/>
      <c r="KW36" s="97"/>
      <c r="KX36" s="97"/>
      <c r="KY36" s="97"/>
      <c r="KZ36" s="97"/>
      <c r="LA36" s="97"/>
      <c r="LB36" s="97"/>
      <c r="LC36" s="97"/>
      <c r="LD36" s="97"/>
      <c r="LE36" s="97"/>
      <c r="LF36" s="97"/>
      <c r="LG36" s="97"/>
      <c r="LH36" s="97"/>
      <c r="LI36" s="97"/>
      <c r="LJ36" s="97"/>
      <c r="LK36" s="97"/>
      <c r="LL36" s="97"/>
      <c r="LM36" s="97"/>
      <c r="LN36" s="97"/>
      <c r="LO36" s="97"/>
      <c r="LP36" s="97"/>
      <c r="LQ36" s="97"/>
      <c r="LR36" s="97"/>
      <c r="LS36" s="97"/>
      <c r="LT36" s="97"/>
      <c r="LU36" s="97"/>
      <c r="LV36" s="97"/>
      <c r="LW36" s="97"/>
      <c r="LX36" s="97"/>
      <c r="LY36" s="97"/>
      <c r="LZ36" s="97"/>
      <c r="MA36" s="97"/>
      <c r="MB36" s="97"/>
      <c r="MC36" s="97"/>
      <c r="MD36" s="97"/>
      <c r="ME36" s="97"/>
      <c r="MF36" s="97"/>
      <c r="MG36" s="97"/>
      <c r="MH36" s="97"/>
      <c r="MI36" s="97"/>
      <c r="MJ36" s="97"/>
      <c r="MK36" s="97"/>
      <c r="ML36" s="97"/>
      <c r="MM36" s="97"/>
      <c r="MN36" s="97"/>
      <c r="MO36" s="97"/>
      <c r="MP36" s="97"/>
      <c r="MQ36" s="97"/>
      <c r="MR36" s="97"/>
      <c r="MS36" s="97"/>
      <c r="MT36" s="97"/>
      <c r="MU36" s="97"/>
      <c r="MV36" s="97"/>
      <c r="MW36" s="97"/>
      <c r="MX36" s="97"/>
      <c r="MY36" s="97"/>
      <c r="MZ36" s="97"/>
      <c r="NA36" s="97"/>
      <c r="NB36" s="97"/>
      <c r="NC36" s="97"/>
      <c r="ND36" s="97"/>
      <c r="NE36" s="97"/>
      <c r="NF36" s="97"/>
      <c r="NG36" s="97"/>
      <c r="NH36" s="97"/>
      <c r="NI36" s="97"/>
      <c r="NJ36" s="97"/>
      <c r="NK36" s="97"/>
      <c r="NL36" s="97"/>
      <c r="NM36" s="97"/>
      <c r="NN36" s="97"/>
      <c r="NO36" s="97"/>
      <c r="NP36" s="97"/>
      <c r="NQ36" s="97"/>
      <c r="NR36" s="97"/>
      <c r="NS36" s="97"/>
      <c r="NT36" s="97"/>
      <c r="NU36" s="97"/>
      <c r="NV36" s="97"/>
      <c r="NW36" s="97"/>
      <c r="NX36" s="97"/>
      <c r="NY36" s="97"/>
      <c r="NZ36" s="97"/>
      <c r="OA36" s="97"/>
      <c r="OB36" s="97"/>
      <c r="OC36" s="97"/>
      <c r="OD36" s="97"/>
      <c r="OE36" s="97"/>
      <c r="OF36" s="97"/>
      <c r="OG36" s="97"/>
      <c r="OH36" s="97"/>
      <c r="OI36" s="97"/>
      <c r="OJ36" s="97"/>
      <c r="OK36" s="97"/>
      <c r="OL36" s="97"/>
      <c r="OM36" s="97"/>
      <c r="ON36" s="97"/>
      <c r="OO36" s="97"/>
      <c r="OP36" s="97"/>
      <c r="OQ36" s="97"/>
      <c r="OR36" s="97"/>
      <c r="OS36" s="97"/>
      <c r="OT36" s="97"/>
      <c r="OU36" s="97"/>
      <c r="OV36" s="97"/>
      <c r="OW36" s="97"/>
      <c r="OX36" s="97"/>
      <c r="OY36" s="97"/>
      <c r="OZ36" s="97"/>
      <c r="PA36" s="97"/>
      <c r="PB36" s="97"/>
      <c r="PC36" s="97"/>
      <c r="PD36" s="97"/>
      <c r="PE36" s="97"/>
      <c r="PF36" s="97"/>
      <c r="PG36" s="97"/>
      <c r="PH36" s="97"/>
      <c r="PI36" s="97"/>
      <c r="PJ36" s="97"/>
      <c r="PK36" s="97"/>
      <c r="PL36" s="97"/>
      <c r="PM36" s="97"/>
      <c r="PN36" s="97"/>
      <c r="PO36" s="97"/>
      <c r="PP36" s="97"/>
      <c r="PQ36" s="97"/>
      <c r="PR36" s="97"/>
      <c r="PS36" s="97"/>
      <c r="PT36" s="97"/>
      <c r="PU36" s="97"/>
      <c r="PV36" s="97"/>
      <c r="PW36" s="97"/>
      <c r="PX36" s="97"/>
      <c r="PY36" s="97"/>
      <c r="PZ36" s="97"/>
      <c r="QA36" s="97"/>
      <c r="QB36" s="97"/>
      <c r="QC36" s="97"/>
      <c r="QD36" s="97"/>
      <c r="QE36" s="97"/>
      <c r="QF36" s="97"/>
      <c r="QG36" s="97"/>
      <c r="QH36" s="97"/>
      <c r="QI36" s="97"/>
      <c r="QJ36" s="97"/>
      <c r="QK36" s="97"/>
      <c r="QL36" s="97"/>
      <c r="QM36" s="97"/>
      <c r="QN36" s="97"/>
      <c r="QO36" s="97"/>
      <c r="QP36" s="97"/>
      <c r="QQ36" s="97"/>
      <c r="QR36" s="97"/>
      <c r="QS36" s="97"/>
      <c r="QT36" s="97"/>
      <c r="QU36" s="97"/>
      <c r="QV36" s="97"/>
      <c r="QW36" s="97"/>
      <c r="QX36" s="97"/>
      <c r="QY36" s="97"/>
      <c r="QZ36" s="97"/>
      <c r="RA36" s="97"/>
      <c r="RB36" s="97"/>
      <c r="RC36" s="97"/>
      <c r="RD36" s="97"/>
      <c r="RE36" s="97"/>
      <c r="RF36" s="97"/>
      <c r="RG36" s="97"/>
      <c r="RH36" s="97"/>
      <c r="RI36" s="97"/>
      <c r="RJ36" s="97"/>
      <c r="RK36" s="97"/>
      <c r="RL36" s="97"/>
      <c r="RM36" s="97"/>
      <c r="RN36" s="97"/>
      <c r="RO36" s="97"/>
      <c r="RP36" s="97"/>
      <c r="RQ36" s="97"/>
      <c r="RR36" s="97"/>
      <c r="RS36" s="97"/>
      <c r="RT36" s="97"/>
      <c r="RU36" s="97"/>
      <c r="RV36" s="97"/>
      <c r="RW36" s="97"/>
      <c r="RX36" s="97"/>
      <c r="RY36" s="97"/>
      <c r="RZ36" s="97"/>
      <c r="SA36" s="97"/>
      <c r="SB36" s="97"/>
      <c r="SC36" s="97"/>
      <c r="SD36" s="97"/>
      <c r="SE36" s="97"/>
      <c r="SF36" s="97"/>
      <c r="SG36" s="97"/>
      <c r="SH36" s="97"/>
      <c r="SI36" s="97"/>
      <c r="SJ36" s="97"/>
      <c r="SK36" s="97"/>
      <c r="SL36" s="97"/>
      <c r="SM36" s="97"/>
      <c r="SN36" s="97"/>
      <c r="SO36" s="97"/>
      <c r="SP36" s="97"/>
      <c r="SQ36" s="97"/>
      <c r="SR36" s="97"/>
      <c r="SS36" s="97"/>
      <c r="ST36" s="97"/>
      <c r="SU36" s="97"/>
      <c r="SV36" s="97"/>
      <c r="SW36" s="97"/>
      <c r="SX36" s="97"/>
      <c r="SY36" s="97"/>
      <c r="SZ36" s="97"/>
      <c r="TA36" s="97"/>
      <c r="TB36" s="97"/>
      <c r="TC36" s="97"/>
      <c r="TD36" s="97"/>
      <c r="TE36" s="97"/>
      <c r="TF36" s="97"/>
      <c r="TG36" s="97"/>
      <c r="TH36" s="97"/>
      <c r="TI36" s="97"/>
      <c r="TJ36" s="97"/>
      <c r="TK36" s="97"/>
      <c r="TL36" s="97"/>
      <c r="TM36" s="97"/>
      <c r="TN36" s="97"/>
      <c r="TO36" s="97"/>
      <c r="TP36" s="97"/>
      <c r="TQ36" s="97"/>
      <c r="TR36" s="97"/>
      <c r="TS36" s="97"/>
      <c r="TT36" s="97"/>
      <c r="TU36" s="97"/>
      <c r="TV36" s="97"/>
      <c r="TW36" s="97"/>
      <c r="TX36" s="97"/>
      <c r="TY36" s="97"/>
      <c r="TZ36" s="97"/>
      <c r="UA36" s="97"/>
      <c r="UB36" s="97"/>
      <c r="UC36" s="97"/>
      <c r="UD36" s="97"/>
      <c r="UE36" s="97"/>
      <c r="UF36" s="97"/>
      <c r="UG36" s="97"/>
      <c r="UH36" s="97"/>
      <c r="UI36" s="97"/>
      <c r="UJ36" s="97"/>
      <c r="UK36" s="97"/>
      <c r="UL36" s="97"/>
      <c r="UM36" s="97"/>
      <c r="UN36" s="97"/>
      <c r="UO36" s="97"/>
      <c r="UP36" s="97"/>
      <c r="UQ36" s="97"/>
      <c r="UR36" s="97"/>
      <c r="US36" s="97"/>
      <c r="UT36" s="97"/>
      <c r="UU36" s="97"/>
      <c r="UV36" s="97"/>
      <c r="UW36" s="97"/>
      <c r="UX36" s="97"/>
      <c r="UY36" s="97"/>
      <c r="UZ36" s="97"/>
      <c r="VA36" s="97"/>
      <c r="VB36" s="97"/>
      <c r="VC36" s="97"/>
      <c r="VD36" s="97"/>
      <c r="VE36" s="97"/>
      <c r="VF36" s="97"/>
      <c r="VG36" s="97"/>
      <c r="VH36" s="97"/>
      <c r="VI36" s="97"/>
      <c r="VJ36" s="97"/>
      <c r="VK36" s="97"/>
      <c r="VL36" s="97"/>
      <c r="VM36" s="97"/>
      <c r="VN36" s="97"/>
      <c r="VO36" s="97"/>
      <c r="VP36" s="97"/>
      <c r="VQ36" s="97"/>
      <c r="VR36" s="97"/>
      <c r="VS36" s="97"/>
      <c r="VT36" s="97"/>
      <c r="VU36" s="97"/>
      <c r="VV36" s="97"/>
      <c r="VW36" s="97"/>
      <c r="VX36" s="97"/>
      <c r="VY36" s="97"/>
      <c r="VZ36" s="97"/>
      <c r="WA36" s="97"/>
      <c r="WB36" s="97"/>
      <c r="WC36" s="97"/>
      <c r="WD36" s="97"/>
      <c r="WE36" s="97"/>
      <c r="WF36" s="97"/>
      <c r="WG36" s="97"/>
      <c r="WH36" s="97"/>
      <c r="WI36" s="97"/>
      <c r="WJ36" s="97"/>
      <c r="WK36" s="97"/>
      <c r="WL36" s="97"/>
      <c r="WM36" s="97"/>
      <c r="WN36" s="97"/>
      <c r="WO36" s="97"/>
      <c r="WP36" s="97"/>
      <c r="WQ36" s="97"/>
      <c r="WR36" s="97"/>
      <c r="WS36" s="97"/>
      <c r="WT36" s="97"/>
      <c r="WU36" s="97"/>
      <c r="WV36" s="97"/>
      <c r="WW36" s="97"/>
      <c r="WX36" s="97"/>
      <c r="WY36" s="97"/>
      <c r="WZ36" s="97"/>
      <c r="XA36" s="97"/>
      <c r="XB36" s="97"/>
      <c r="XC36" s="97"/>
      <c r="XD36" s="97"/>
      <c r="XE36" s="97"/>
      <c r="XF36" s="97"/>
      <c r="XG36" s="97"/>
      <c r="XH36" s="97"/>
      <c r="XI36" s="97"/>
      <c r="XJ36" s="97"/>
    </row>
  </sheetData>
  <mergeCells count="211">
    <mergeCell ref="BG4:XJ4"/>
    <mergeCell ref="S5:AL5"/>
    <mergeCell ref="AM5:BF5"/>
    <mergeCell ref="WM6:WP6"/>
    <mergeCell ref="WQ6:WT6"/>
    <mergeCell ref="WU6:WX6"/>
    <mergeCell ref="WY6:XB6"/>
    <mergeCell ref="XC6:XF6"/>
    <mergeCell ref="XG6:XJ6"/>
    <mergeCell ref="VO6:VR6"/>
    <mergeCell ref="VS6:VV6"/>
    <mergeCell ref="VW6:VZ6"/>
    <mergeCell ref="WA6:WD6"/>
    <mergeCell ref="WE6:WH6"/>
    <mergeCell ref="WI6:WL6"/>
    <mergeCell ref="UQ6:UT6"/>
    <mergeCell ref="UU6:UX6"/>
    <mergeCell ref="UY6:VB6"/>
    <mergeCell ref="VC6:VF6"/>
    <mergeCell ref="VG6:VJ6"/>
    <mergeCell ref="VK6:VN6"/>
    <mergeCell ref="TS6:TV6"/>
    <mergeCell ref="TW6:TZ6"/>
    <mergeCell ref="UA6:UD6"/>
    <mergeCell ref="UE6:UH6"/>
    <mergeCell ref="UI6:UL6"/>
    <mergeCell ref="UM6:UP6"/>
    <mergeCell ref="SU6:SX6"/>
    <mergeCell ref="SY6:TB6"/>
    <mergeCell ref="TC6:TF6"/>
    <mergeCell ref="TG6:TJ6"/>
    <mergeCell ref="TK6:TN6"/>
    <mergeCell ref="TO6:TR6"/>
    <mergeCell ref="RW6:RZ6"/>
    <mergeCell ref="SA6:SD6"/>
    <mergeCell ref="SE6:SH6"/>
    <mergeCell ref="SI6:SL6"/>
    <mergeCell ref="SM6:SP6"/>
    <mergeCell ref="SQ6:ST6"/>
    <mergeCell ref="QY6:RB6"/>
    <mergeCell ref="RC6:RF6"/>
    <mergeCell ref="RG6:RJ6"/>
    <mergeCell ref="RK6:RN6"/>
    <mergeCell ref="RO6:RR6"/>
    <mergeCell ref="RS6:RV6"/>
    <mergeCell ref="QA6:QD6"/>
    <mergeCell ref="QE6:QH6"/>
    <mergeCell ref="QI6:QL6"/>
    <mergeCell ref="QM6:QP6"/>
    <mergeCell ref="QQ6:QT6"/>
    <mergeCell ref="QU6:QX6"/>
    <mergeCell ref="PC6:PF6"/>
    <mergeCell ref="PG6:PJ6"/>
    <mergeCell ref="PK6:PN6"/>
    <mergeCell ref="PO6:PR6"/>
    <mergeCell ref="PS6:PV6"/>
    <mergeCell ref="PW6:PZ6"/>
    <mergeCell ref="UQ5:VB5"/>
    <mergeCell ref="VC5:VN5"/>
    <mergeCell ref="VO5:VZ5"/>
    <mergeCell ref="WA5:WL5"/>
    <mergeCell ref="WM5:WX5"/>
    <mergeCell ref="WY5:XJ5"/>
    <mergeCell ref="RW5:SH5"/>
    <mergeCell ref="SI5:ST5"/>
    <mergeCell ref="SU5:TF5"/>
    <mergeCell ref="TG5:TR5"/>
    <mergeCell ref="TS5:UD5"/>
    <mergeCell ref="UE5:UP5"/>
    <mergeCell ref="PC5:PN5"/>
    <mergeCell ref="PO5:PZ5"/>
    <mergeCell ref="QA5:QL5"/>
    <mergeCell ref="QM5:QX5"/>
    <mergeCell ref="QY5:RJ5"/>
    <mergeCell ref="RK5:RV5"/>
    <mergeCell ref="MU5:NF5"/>
    <mergeCell ref="NG5:NR5"/>
    <mergeCell ref="NS5:OD5"/>
    <mergeCell ref="OE5:OP5"/>
    <mergeCell ref="OQ5:PB5"/>
    <mergeCell ref="OQ6:OT6"/>
    <mergeCell ref="OU6:OX6"/>
    <mergeCell ref="OY6:PB6"/>
    <mergeCell ref="KA5:KL5"/>
    <mergeCell ref="KM5:KX5"/>
    <mergeCell ref="KY5:LJ5"/>
    <mergeCell ref="LK5:LV5"/>
    <mergeCell ref="LW5:MH5"/>
    <mergeCell ref="MI5:MT5"/>
    <mergeCell ref="OE6:OH6"/>
    <mergeCell ref="OI6:OL6"/>
    <mergeCell ref="OM6:OP6"/>
    <mergeCell ref="LK6:LN6"/>
    <mergeCell ref="LO6:LR6"/>
    <mergeCell ref="LS6:LV6"/>
    <mergeCell ref="KA6:KD6"/>
    <mergeCell ref="KE6:KH6"/>
    <mergeCell ref="KI6:KL6"/>
    <mergeCell ref="KM6:KP6"/>
    <mergeCell ref="KQ6:KT6"/>
    <mergeCell ref="KU6:KX6"/>
    <mergeCell ref="IE5:IP5"/>
    <mergeCell ref="IQ5:JB5"/>
    <mergeCell ref="JC5:JN5"/>
    <mergeCell ref="JO5:JZ5"/>
    <mergeCell ref="EM5:EX5"/>
    <mergeCell ref="EY5:FJ5"/>
    <mergeCell ref="FK5:FV5"/>
    <mergeCell ref="FW5:GH5"/>
    <mergeCell ref="GI5:GT5"/>
    <mergeCell ref="GU5:HF5"/>
    <mergeCell ref="CQ5:DB5"/>
    <mergeCell ref="DC5:DN5"/>
    <mergeCell ref="DO5:DZ5"/>
    <mergeCell ref="EA5:EL5"/>
    <mergeCell ref="NS6:NV6"/>
    <mergeCell ref="NW6:NZ6"/>
    <mergeCell ref="OA6:OD6"/>
    <mergeCell ref="MU6:MX6"/>
    <mergeCell ref="MY6:NB6"/>
    <mergeCell ref="NC6:NF6"/>
    <mergeCell ref="NG6:NJ6"/>
    <mergeCell ref="NK6:NN6"/>
    <mergeCell ref="NO6:NR6"/>
    <mergeCell ref="LW6:LZ6"/>
    <mergeCell ref="MA6:MD6"/>
    <mergeCell ref="ME6:MH6"/>
    <mergeCell ref="MI6:ML6"/>
    <mergeCell ref="MM6:MP6"/>
    <mergeCell ref="MQ6:MT6"/>
    <mergeCell ref="KY6:LB6"/>
    <mergeCell ref="LC6:LF6"/>
    <mergeCell ref="LG6:LJ6"/>
    <mergeCell ref="HG5:HR5"/>
    <mergeCell ref="HS5:ID5"/>
    <mergeCell ref="JC6:JF6"/>
    <mergeCell ref="JG6:JJ6"/>
    <mergeCell ref="JK6:JN6"/>
    <mergeCell ref="JO6:JR6"/>
    <mergeCell ref="JS6:JV6"/>
    <mergeCell ref="JW6:JZ6"/>
    <mergeCell ref="IE6:IH6"/>
    <mergeCell ref="II6:IL6"/>
    <mergeCell ref="IM6:IP6"/>
    <mergeCell ref="IQ6:IT6"/>
    <mergeCell ref="IU6:IX6"/>
    <mergeCell ref="IY6:JB6"/>
    <mergeCell ref="HG6:HJ6"/>
    <mergeCell ref="HK6:HN6"/>
    <mergeCell ref="HO6:HR6"/>
    <mergeCell ref="HS6:HV6"/>
    <mergeCell ref="HW6:HZ6"/>
    <mergeCell ref="IA6:ID6"/>
    <mergeCell ref="GI6:GL6"/>
    <mergeCell ref="GM6:GP6"/>
    <mergeCell ref="GQ6:GT6"/>
    <mergeCell ref="GU6:GX6"/>
    <mergeCell ref="GY6:HB6"/>
    <mergeCell ref="HC6:HF6"/>
    <mergeCell ref="FK6:FN6"/>
    <mergeCell ref="FO6:FR6"/>
    <mergeCell ref="FS6:FV6"/>
    <mergeCell ref="FW6:FZ6"/>
    <mergeCell ref="GA6:GD6"/>
    <mergeCell ref="GE6:GH6"/>
    <mergeCell ref="EM6:EP6"/>
    <mergeCell ref="EQ6:ET6"/>
    <mergeCell ref="EU6:EX6"/>
    <mergeCell ref="EY6:FB6"/>
    <mergeCell ref="FC6:FF6"/>
    <mergeCell ref="FG6:FJ6"/>
    <mergeCell ref="DO6:DR6"/>
    <mergeCell ref="DS6:DV6"/>
    <mergeCell ref="DW6:DZ6"/>
    <mergeCell ref="EA6:ED6"/>
    <mergeCell ref="EE6:EH6"/>
    <mergeCell ref="EI6:EL6"/>
    <mergeCell ref="CQ6:CT6"/>
    <mergeCell ref="CU6:CX6"/>
    <mergeCell ref="CY6:DB6"/>
    <mergeCell ref="DC6:DF6"/>
    <mergeCell ref="DG6:DJ6"/>
    <mergeCell ref="DK6:DN6"/>
    <mergeCell ref="BS6:BV6"/>
    <mergeCell ref="BW6:BZ6"/>
    <mergeCell ref="CA6:CD6"/>
    <mergeCell ref="CE6:CH6"/>
    <mergeCell ref="CI6:CL6"/>
    <mergeCell ref="CM6:CP6"/>
    <mergeCell ref="BG5:BR5"/>
    <mergeCell ref="BG6:BJ6"/>
    <mergeCell ref="BK6:BN6"/>
    <mergeCell ref="BO6:BR6"/>
    <mergeCell ref="BS5:CD5"/>
    <mergeCell ref="CE5:CP5"/>
    <mergeCell ref="AY6:BB6"/>
    <mergeCell ref="BC6:BF6"/>
    <mergeCell ref="AA6:AD6"/>
    <mergeCell ref="AE6:AH6"/>
    <mergeCell ref="AI6:AL6"/>
    <mergeCell ref="AM6:AP6"/>
    <mergeCell ref="AQ6:AT6"/>
    <mergeCell ref="AU6:AX6"/>
    <mergeCell ref="C4:BF4"/>
    <mergeCell ref="C5:R5"/>
    <mergeCell ref="C6:F6"/>
    <mergeCell ref="G6:J6"/>
    <mergeCell ref="K6:N6"/>
    <mergeCell ref="O6:R6"/>
    <mergeCell ref="S6:V6"/>
    <mergeCell ref="W6:Z6"/>
  </mergeCells>
  <phoneticPr fontId="15" type="noConversion"/>
  <conditionalFormatting sqref="C21:OP36 G17:OP20 C8:OP16 OQ8:XJ36">
    <cfRule type="cellIs" dxfId="12" priority="5" operator="equal">
      <formula>3</formula>
    </cfRule>
    <cfRule type="cellIs" dxfId="11" priority="6" operator="between">
      <formula>1</formula>
      <formula>2</formula>
    </cfRule>
    <cfRule type="cellIs" dxfId="10" priority="7" operator="between">
      <formula>4</formula>
      <formula>5</formula>
    </cfRule>
    <cfRule type="cellIs" dxfId="9" priority="8" operator="greaterThan">
      <formula>5</formula>
    </cfRule>
  </conditionalFormatting>
  <conditionalFormatting sqref="C17:F20">
    <cfRule type="cellIs" dxfId="8" priority="1" operator="equal">
      <formula>3</formula>
    </cfRule>
    <cfRule type="cellIs" dxfId="7" priority="2" operator="between">
      <formula>1</formula>
      <formula>2</formula>
    </cfRule>
    <cfRule type="cellIs" dxfId="6" priority="3" operator="between">
      <formula>4</formula>
      <formula>5</formula>
    </cfRule>
    <cfRule type="cellIs" dxfId="5" priority="4" operator="greaterThan">
      <formula>5</formula>
    </cfRule>
  </conditionalFormatting>
  <pageMargins left="0.7" right="0.7" top="0.75" bottom="0.75" header="0.3" footer="0.3"/>
  <pageSetup paperSize="9" orientation="portrait" r:id="rId1"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7ADAE0-A179-4093-A07C-ECC7ED955E09}">
  <dimension ref="A1:W149"/>
  <sheetViews>
    <sheetView zoomScale="90" zoomScaleNormal="90" workbookViewId="0"/>
  </sheetViews>
  <sheetFormatPr baseColWidth="10" defaultRowHeight="14.4" x14ac:dyDescent="0.3"/>
  <cols>
    <col min="1" max="1" width="11.5546875" style="67"/>
    <col min="2" max="2" width="54" customWidth="1"/>
    <col min="3" max="3" width="17.77734375" customWidth="1"/>
    <col min="4" max="23" width="11.5546875" style="67"/>
  </cols>
  <sheetData>
    <row r="1" spans="2:3" s="67" customFormat="1" ht="15" thickBot="1" x14ac:dyDescent="0.35"/>
    <row r="2" spans="2:3" ht="21" x14ac:dyDescent="0.3">
      <c r="B2" s="58" t="s">
        <v>3</v>
      </c>
      <c r="C2" s="59" t="s">
        <v>43</v>
      </c>
    </row>
    <row r="3" spans="2:3" ht="18" customHeight="1" x14ac:dyDescent="0.3">
      <c r="B3" s="60" t="s">
        <v>41</v>
      </c>
      <c r="C3" s="61">
        <v>13</v>
      </c>
    </row>
    <row r="4" spans="2:3" ht="18" customHeight="1" x14ac:dyDescent="0.3">
      <c r="B4" s="62" t="s">
        <v>42</v>
      </c>
      <c r="C4" s="63">
        <v>10</v>
      </c>
    </row>
    <row r="5" spans="2:3" ht="18" customHeight="1" x14ac:dyDescent="0.3">
      <c r="B5" s="60" t="s">
        <v>44</v>
      </c>
      <c r="C5" s="61">
        <v>6</v>
      </c>
    </row>
    <row r="6" spans="2:3" ht="18" customHeight="1" x14ac:dyDescent="0.3">
      <c r="B6" s="62" t="s">
        <v>46</v>
      </c>
      <c r="C6" s="63">
        <v>8</v>
      </c>
    </row>
    <row r="7" spans="2:3" ht="18" customHeight="1" x14ac:dyDescent="0.3">
      <c r="B7" s="60" t="s">
        <v>47</v>
      </c>
      <c r="C7" s="61">
        <v>8</v>
      </c>
    </row>
    <row r="8" spans="2:3" ht="18" customHeight="1" x14ac:dyDescent="0.3">
      <c r="B8" s="62" t="s">
        <v>48</v>
      </c>
      <c r="C8" s="63">
        <v>8</v>
      </c>
    </row>
    <row r="9" spans="2:3" ht="18" customHeight="1" x14ac:dyDescent="0.3">
      <c r="B9" s="60" t="s">
        <v>45</v>
      </c>
      <c r="C9" s="61">
        <v>16</v>
      </c>
    </row>
    <row r="10" spans="2:3" ht="18" customHeight="1" x14ac:dyDescent="0.3">
      <c r="B10" s="62" t="s">
        <v>49</v>
      </c>
      <c r="C10" s="63">
        <v>2</v>
      </c>
    </row>
    <row r="11" spans="2:3" ht="18" customHeight="1" x14ac:dyDescent="0.3">
      <c r="B11" s="60" t="s">
        <v>50</v>
      </c>
      <c r="C11" s="61">
        <v>1</v>
      </c>
    </row>
    <row r="12" spans="2:3" ht="18" customHeight="1" x14ac:dyDescent="0.3">
      <c r="B12" s="62" t="s">
        <v>51</v>
      </c>
      <c r="C12" s="63">
        <v>1</v>
      </c>
    </row>
    <row r="13" spans="2:3" ht="18" customHeight="1" x14ac:dyDescent="0.3">
      <c r="B13" s="60" t="s">
        <v>52</v>
      </c>
      <c r="C13" s="61">
        <v>2</v>
      </c>
    </row>
    <row r="14" spans="2:3" ht="18" customHeight="1" x14ac:dyDescent="0.3">
      <c r="B14" s="62" t="s">
        <v>53</v>
      </c>
      <c r="C14" s="63">
        <v>1</v>
      </c>
    </row>
    <row r="15" spans="2:3" ht="18" customHeight="1" x14ac:dyDescent="0.3">
      <c r="B15" s="60" t="s">
        <v>54</v>
      </c>
      <c r="C15" s="61">
        <v>6</v>
      </c>
    </row>
    <row r="16" spans="2:3" ht="18" customHeight="1" x14ac:dyDescent="0.3">
      <c r="B16" s="62" t="s">
        <v>55</v>
      </c>
      <c r="C16" s="63">
        <v>3</v>
      </c>
    </row>
    <row r="17" spans="2:3" ht="18" customHeight="1" x14ac:dyDescent="0.3">
      <c r="B17" s="60" t="s">
        <v>56</v>
      </c>
      <c r="C17" s="61">
        <v>2</v>
      </c>
    </row>
    <row r="18" spans="2:3" ht="18" customHeight="1" x14ac:dyDescent="0.3">
      <c r="B18" s="62" t="s">
        <v>57</v>
      </c>
      <c r="C18" s="63">
        <v>2</v>
      </c>
    </row>
    <row r="19" spans="2:3" ht="18" customHeight="1" x14ac:dyDescent="0.3">
      <c r="B19" s="60" t="s">
        <v>58</v>
      </c>
      <c r="C19" s="61">
        <v>2</v>
      </c>
    </row>
    <row r="20" spans="2:3" ht="18" customHeight="1" x14ac:dyDescent="0.3">
      <c r="B20" s="62" t="s">
        <v>59</v>
      </c>
      <c r="C20" s="63">
        <v>2</v>
      </c>
    </row>
    <row r="21" spans="2:3" ht="18" customHeight="1" x14ac:dyDescent="0.3">
      <c r="B21" s="60" t="s">
        <v>60</v>
      </c>
      <c r="C21" s="61">
        <v>2</v>
      </c>
    </row>
    <row r="22" spans="2:3" ht="18" customHeight="1" x14ac:dyDescent="0.3">
      <c r="B22" s="62" t="s">
        <v>152</v>
      </c>
      <c r="C22" s="63">
        <v>1</v>
      </c>
    </row>
    <row r="23" spans="2:3" ht="18" customHeight="1" x14ac:dyDescent="0.3">
      <c r="B23" s="60" t="s">
        <v>153</v>
      </c>
      <c r="C23" s="61">
        <v>2</v>
      </c>
    </row>
    <row r="24" spans="2:3" ht="18" customHeight="1" x14ac:dyDescent="0.3">
      <c r="B24" s="62" t="s">
        <v>154</v>
      </c>
      <c r="C24" s="63">
        <v>1</v>
      </c>
    </row>
    <row r="25" spans="2:3" ht="18" customHeight="1" x14ac:dyDescent="0.3">
      <c r="B25" s="60" t="s">
        <v>155</v>
      </c>
      <c r="C25" s="61">
        <v>1</v>
      </c>
    </row>
    <row r="26" spans="2:3" ht="18" customHeight="1" thickBot="1" x14ac:dyDescent="0.35">
      <c r="B26" s="64" t="s">
        <v>99</v>
      </c>
      <c r="C26" s="65">
        <v>2</v>
      </c>
    </row>
    <row r="27" spans="2:3" s="67" customFormat="1" x14ac:dyDescent="0.3">
      <c r="B27" s="88"/>
      <c r="C27" s="88"/>
    </row>
    <row r="28" spans="2:3" s="67" customFormat="1" x14ac:dyDescent="0.3">
      <c r="B28" s="88"/>
      <c r="C28" s="88"/>
    </row>
    <row r="29" spans="2:3" s="67" customFormat="1" x14ac:dyDescent="0.3">
      <c r="B29" s="88"/>
      <c r="C29" s="88"/>
    </row>
    <row r="30" spans="2:3" s="67" customFormat="1" x14ac:dyDescent="0.3">
      <c r="B30" s="88"/>
      <c r="C30" s="88"/>
    </row>
    <row r="31" spans="2:3" s="67" customFormat="1" x14ac:dyDescent="0.3">
      <c r="B31" s="88"/>
      <c r="C31" s="88"/>
    </row>
    <row r="32" spans="2:3" s="67" customFormat="1" x14ac:dyDescent="0.3">
      <c r="B32" s="88"/>
      <c r="C32" s="88"/>
    </row>
    <row r="33" spans="2:3" s="67" customFormat="1" x14ac:dyDescent="0.3">
      <c r="B33" s="88"/>
      <c r="C33" s="88"/>
    </row>
    <row r="34" spans="2:3" s="67" customFormat="1" x14ac:dyDescent="0.3">
      <c r="B34" s="88"/>
      <c r="C34" s="88"/>
    </row>
    <row r="35" spans="2:3" s="67" customFormat="1" x14ac:dyDescent="0.3">
      <c r="B35" s="88"/>
      <c r="C35" s="88"/>
    </row>
    <row r="36" spans="2:3" s="67" customFormat="1" x14ac:dyDescent="0.3">
      <c r="B36" s="88"/>
      <c r="C36" s="88"/>
    </row>
    <row r="37" spans="2:3" s="67" customFormat="1" x14ac:dyDescent="0.3">
      <c r="B37" s="88"/>
      <c r="C37" s="88"/>
    </row>
    <row r="38" spans="2:3" s="67" customFormat="1" x14ac:dyDescent="0.3"/>
    <row r="39" spans="2:3" s="67" customFormat="1" x14ac:dyDescent="0.3"/>
    <row r="40" spans="2:3" s="67" customFormat="1" x14ac:dyDescent="0.3"/>
    <row r="41" spans="2:3" s="67" customFormat="1" x14ac:dyDescent="0.3"/>
    <row r="42" spans="2:3" s="67" customFormat="1" x14ac:dyDescent="0.3"/>
    <row r="43" spans="2:3" s="67" customFormat="1" x14ac:dyDescent="0.3"/>
    <row r="44" spans="2:3" s="67" customFormat="1" x14ac:dyDescent="0.3"/>
    <row r="45" spans="2:3" s="67" customFormat="1" x14ac:dyDescent="0.3"/>
    <row r="46" spans="2:3" s="67" customFormat="1" x14ac:dyDescent="0.3"/>
    <row r="47" spans="2:3" s="67" customFormat="1" x14ac:dyDescent="0.3"/>
    <row r="48" spans="2:3" s="67" customFormat="1" x14ac:dyDescent="0.3"/>
    <row r="49" s="67" customFormat="1" x14ac:dyDescent="0.3"/>
    <row r="50" s="67" customFormat="1" x14ac:dyDescent="0.3"/>
    <row r="51" s="67" customFormat="1" x14ac:dyDescent="0.3"/>
    <row r="52" s="67" customFormat="1" x14ac:dyDescent="0.3"/>
    <row r="53" s="67" customFormat="1" x14ac:dyDescent="0.3"/>
    <row r="54" s="67" customFormat="1" x14ac:dyDescent="0.3"/>
    <row r="55" s="67" customFormat="1" x14ac:dyDescent="0.3"/>
    <row r="56" s="67" customFormat="1" x14ac:dyDescent="0.3"/>
    <row r="57" s="67" customFormat="1" x14ac:dyDescent="0.3"/>
    <row r="58" s="67" customFormat="1" x14ac:dyDescent="0.3"/>
    <row r="59" s="67" customFormat="1" x14ac:dyDescent="0.3"/>
    <row r="60" s="67" customFormat="1" x14ac:dyDescent="0.3"/>
    <row r="61" s="67" customFormat="1" x14ac:dyDescent="0.3"/>
    <row r="62" s="67" customFormat="1" x14ac:dyDescent="0.3"/>
    <row r="63" s="67" customFormat="1" x14ac:dyDescent="0.3"/>
    <row r="64" s="67" customFormat="1" x14ac:dyDescent="0.3"/>
    <row r="65" s="67" customFormat="1" x14ac:dyDescent="0.3"/>
    <row r="66" s="67" customFormat="1" x14ac:dyDescent="0.3"/>
    <row r="67" s="67" customFormat="1" x14ac:dyDescent="0.3"/>
    <row r="68" s="67" customFormat="1" x14ac:dyDescent="0.3"/>
    <row r="69" s="67" customFormat="1" x14ac:dyDescent="0.3"/>
    <row r="70" s="67" customFormat="1" x14ac:dyDescent="0.3"/>
    <row r="71" s="67" customFormat="1" x14ac:dyDescent="0.3"/>
    <row r="72" s="67" customFormat="1" x14ac:dyDescent="0.3"/>
    <row r="73" s="67" customFormat="1" x14ac:dyDescent="0.3"/>
    <row r="74" s="67" customFormat="1" x14ac:dyDescent="0.3"/>
    <row r="75" s="67" customFormat="1" x14ac:dyDescent="0.3"/>
    <row r="76" s="67" customFormat="1" x14ac:dyDescent="0.3"/>
    <row r="77" s="67" customFormat="1" x14ac:dyDescent="0.3"/>
    <row r="78" s="67" customFormat="1" x14ac:dyDescent="0.3"/>
    <row r="79" s="67" customFormat="1" x14ac:dyDescent="0.3"/>
    <row r="80" s="67" customFormat="1" x14ac:dyDescent="0.3"/>
    <row r="81" s="67" customFormat="1" x14ac:dyDescent="0.3"/>
    <row r="82" s="67" customFormat="1" x14ac:dyDescent="0.3"/>
    <row r="83" s="67" customFormat="1" x14ac:dyDescent="0.3"/>
    <row r="84" s="67" customFormat="1" x14ac:dyDescent="0.3"/>
    <row r="85" s="67" customFormat="1" x14ac:dyDescent="0.3"/>
    <row r="86" s="67" customFormat="1" x14ac:dyDescent="0.3"/>
    <row r="87" s="67" customFormat="1" x14ac:dyDescent="0.3"/>
    <row r="88" s="67" customFormat="1" x14ac:dyDescent="0.3"/>
    <row r="89" s="67" customFormat="1" x14ac:dyDescent="0.3"/>
    <row r="90" s="67" customFormat="1" x14ac:dyDescent="0.3"/>
    <row r="91" s="67" customFormat="1" x14ac:dyDescent="0.3"/>
    <row r="92" s="67" customFormat="1" x14ac:dyDescent="0.3"/>
    <row r="93" s="67" customFormat="1" x14ac:dyDescent="0.3"/>
    <row r="94" s="67" customFormat="1" x14ac:dyDescent="0.3"/>
    <row r="95" s="67" customFormat="1" x14ac:dyDescent="0.3"/>
    <row r="96" s="67" customFormat="1" x14ac:dyDescent="0.3"/>
    <row r="97" s="67" customFormat="1" x14ac:dyDescent="0.3"/>
    <row r="98" s="67" customFormat="1" x14ac:dyDescent="0.3"/>
    <row r="99" s="67" customFormat="1" x14ac:dyDescent="0.3"/>
    <row r="100" s="67" customFormat="1" x14ac:dyDescent="0.3"/>
    <row r="101" s="67" customFormat="1" x14ac:dyDescent="0.3"/>
    <row r="102" s="67" customFormat="1" x14ac:dyDescent="0.3"/>
    <row r="103" s="67" customFormat="1" x14ac:dyDescent="0.3"/>
    <row r="104" s="67" customFormat="1" x14ac:dyDescent="0.3"/>
    <row r="105" s="67" customFormat="1" x14ac:dyDescent="0.3"/>
    <row r="106" s="67" customFormat="1" x14ac:dyDescent="0.3"/>
    <row r="107" s="67" customFormat="1" x14ac:dyDescent="0.3"/>
    <row r="108" s="67" customFormat="1" x14ac:dyDescent="0.3"/>
    <row r="109" s="67" customFormat="1" x14ac:dyDescent="0.3"/>
    <row r="110" s="67" customFormat="1" x14ac:dyDescent="0.3"/>
    <row r="111" s="67" customFormat="1" x14ac:dyDescent="0.3"/>
    <row r="112" s="67" customFormat="1" x14ac:dyDescent="0.3"/>
    <row r="113" s="67" customFormat="1" x14ac:dyDescent="0.3"/>
    <row r="114" s="67" customFormat="1" x14ac:dyDescent="0.3"/>
    <row r="115" s="67" customFormat="1" x14ac:dyDescent="0.3"/>
    <row r="116" s="67" customFormat="1" x14ac:dyDescent="0.3"/>
    <row r="117" s="67" customFormat="1" x14ac:dyDescent="0.3"/>
    <row r="118" s="67" customFormat="1" x14ac:dyDescent="0.3"/>
    <row r="119" s="67" customFormat="1" x14ac:dyDescent="0.3"/>
    <row r="120" s="67" customFormat="1" x14ac:dyDescent="0.3"/>
    <row r="121" s="67" customFormat="1" x14ac:dyDescent="0.3"/>
    <row r="122" s="67" customFormat="1" x14ac:dyDescent="0.3"/>
    <row r="123" s="67" customFormat="1" x14ac:dyDescent="0.3"/>
    <row r="124" s="67" customFormat="1" x14ac:dyDescent="0.3"/>
    <row r="125" s="67" customFormat="1" x14ac:dyDescent="0.3"/>
    <row r="126" s="67" customFormat="1" x14ac:dyDescent="0.3"/>
    <row r="127" s="67" customFormat="1" x14ac:dyDescent="0.3"/>
    <row r="128" s="67" customFormat="1" x14ac:dyDescent="0.3"/>
    <row r="129" s="67" customFormat="1" x14ac:dyDescent="0.3"/>
    <row r="130" s="67" customFormat="1" x14ac:dyDescent="0.3"/>
    <row r="131" s="67" customFormat="1" x14ac:dyDescent="0.3"/>
    <row r="132" s="67" customFormat="1" x14ac:dyDescent="0.3"/>
    <row r="133" s="67" customFormat="1" x14ac:dyDescent="0.3"/>
    <row r="134" s="67" customFormat="1" x14ac:dyDescent="0.3"/>
    <row r="135" s="67" customFormat="1" x14ac:dyDescent="0.3"/>
    <row r="136" s="67" customFormat="1" x14ac:dyDescent="0.3"/>
    <row r="137" s="67" customFormat="1" x14ac:dyDescent="0.3"/>
    <row r="138" s="67" customFormat="1" x14ac:dyDescent="0.3"/>
    <row r="139" s="67" customFormat="1" x14ac:dyDescent="0.3"/>
    <row r="140" s="67" customFormat="1" x14ac:dyDescent="0.3"/>
    <row r="141" s="67" customFormat="1" x14ac:dyDescent="0.3"/>
    <row r="142" s="67" customFormat="1" x14ac:dyDescent="0.3"/>
    <row r="143" s="67" customFormat="1" x14ac:dyDescent="0.3"/>
    <row r="144" s="67" customFormat="1" x14ac:dyDescent="0.3"/>
    <row r="145" s="67" customFormat="1" x14ac:dyDescent="0.3"/>
    <row r="146" s="67" customFormat="1" x14ac:dyDescent="0.3"/>
    <row r="147" s="67" customFormat="1" x14ac:dyDescent="0.3"/>
    <row r="148" s="67" customFormat="1" x14ac:dyDescent="0.3"/>
    <row r="149" s="67" customFormat="1" x14ac:dyDescent="0.3"/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11</vt:i4>
      </vt:variant>
    </vt:vector>
  </HeadingPairs>
  <TitlesOfParts>
    <vt:vector size="11" baseType="lpstr">
      <vt:lpstr>PORTADA</vt:lpstr>
      <vt:lpstr>CALENDARIO</vt:lpstr>
      <vt:lpstr>JUGADORES</vt:lpstr>
      <vt:lpstr>PLIEGUES</vt:lpstr>
      <vt:lpstr>MICROCICLO</vt:lpstr>
      <vt:lpstr>TAREAS</vt:lpstr>
      <vt:lpstr>RPE</vt:lpstr>
      <vt:lpstr>WELLNESS</vt:lpstr>
      <vt:lpstr>MATERIALES</vt:lpstr>
      <vt:lpstr>CONTROL MINUTOS</vt:lpstr>
      <vt:lpstr>REGISTRO LESIONES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César Munilla</dc:creator>
  <cp:lastModifiedBy>César Munilla</cp:lastModifiedBy>
  <dcterms:created xsi:type="dcterms:W3CDTF">2015-06-05T18:17:20Z</dcterms:created>
  <dcterms:modified xsi:type="dcterms:W3CDTF">2022-07-30T08:02:19Z</dcterms:modified>
</cp:coreProperties>
</file>